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checkCompatibility="1" defaultThemeVersion="166925"/>
  <xr:revisionPtr revIDLastSave="0" documentId="8_{E0501720-EF3C-49BD-B774-02B8DDB93098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Opći dio - sažetak" sheetId="1" r:id="rId1"/>
    <sheet name="Prihodi prema ekonomskoj klas." sheetId="2" r:id="rId2"/>
    <sheet name="Rashodi prema ekonomskoj klas." sheetId="3" r:id="rId3"/>
    <sheet name="Prihodi prema izvorima fin." sheetId="4" r:id="rId4"/>
    <sheet name="Rashodi prema izvorima fin." sheetId="5" r:id="rId5"/>
    <sheet name="Rashodi prema funkcijskoj klas." sheetId="6" r:id="rId6"/>
    <sheet name="Primici prema ekonomskoj klas." sheetId="7" r:id="rId7"/>
    <sheet name="Izdaci prema ekonomskoj klas." sheetId="8" r:id="rId8"/>
    <sheet name="Primici prema izvorima fin." sheetId="9" r:id="rId9"/>
    <sheet name="Izdaci prema izvorima fin." sheetId="10" r:id="rId10"/>
    <sheet name="Posebni dio" sheetId="12" r:id="rId11"/>
    <sheet name="Obrazloženje - opći dio" sheetId="17" r:id="rId12"/>
    <sheet name="Obrazloženje - posebni dio" sheetId="16" r:id="rId13"/>
  </sheets>
  <definedNames>
    <definedName name="_xlnm.Print_Titles" localSheetId="0">'Opći dio - sažetak'!#REF!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2" l="1"/>
  <c r="E82" i="12"/>
  <c r="E81" i="12"/>
  <c r="E80" i="12"/>
  <c r="E79" i="12"/>
  <c r="E78" i="12"/>
  <c r="E77" i="12"/>
  <c r="E76" i="12"/>
  <c r="E75" i="12"/>
  <c r="E74" i="12"/>
  <c r="E73" i="12"/>
  <c r="E70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G88" i="17"/>
  <c r="F88" i="17"/>
  <c r="G87" i="17"/>
  <c r="F87" i="17"/>
  <c r="G86" i="17"/>
  <c r="F85" i="17"/>
  <c r="G84" i="17"/>
  <c r="F84" i="17"/>
  <c r="G83" i="17"/>
  <c r="F83" i="17"/>
  <c r="G82" i="17"/>
  <c r="F82" i="17"/>
  <c r="G81" i="17"/>
  <c r="F81" i="17"/>
  <c r="G80" i="17"/>
  <c r="G79" i="17"/>
  <c r="F79" i="17"/>
  <c r="G78" i="17"/>
  <c r="F78" i="17"/>
  <c r="G77" i="17"/>
  <c r="F77" i="17"/>
  <c r="G76" i="17"/>
  <c r="F76" i="17"/>
  <c r="G75" i="17"/>
  <c r="F75" i="17"/>
  <c r="F74" i="17"/>
  <c r="G73" i="17"/>
  <c r="F73" i="17"/>
  <c r="G72" i="17"/>
  <c r="F72" i="17"/>
  <c r="G71" i="17"/>
  <c r="F71" i="17"/>
  <c r="G70" i="17"/>
  <c r="G69" i="17"/>
  <c r="F69" i="17"/>
  <c r="G68" i="17"/>
  <c r="F68" i="17"/>
  <c r="G67" i="17"/>
  <c r="F67" i="17"/>
  <c r="G66" i="17"/>
  <c r="F66" i="17"/>
  <c r="G65" i="17"/>
  <c r="F65" i="17"/>
  <c r="G64" i="17"/>
  <c r="F64" i="17"/>
  <c r="G63" i="17"/>
  <c r="F63" i="17"/>
  <c r="G62" i="17"/>
  <c r="F62" i="17"/>
  <c r="G61" i="17"/>
  <c r="F61" i="17"/>
  <c r="G60" i="17"/>
  <c r="F60" i="17"/>
  <c r="G59" i="17"/>
  <c r="F59" i="17"/>
  <c r="G58" i="17"/>
  <c r="F58" i="17"/>
  <c r="G57" i="17"/>
  <c r="F57" i="17"/>
  <c r="G56" i="17"/>
  <c r="F56" i="17"/>
  <c r="G55" i="17"/>
  <c r="F55" i="17"/>
  <c r="G54" i="17"/>
  <c r="F54" i="17"/>
  <c r="G53" i="17"/>
  <c r="F53" i="17"/>
  <c r="G52" i="17"/>
  <c r="F52" i="17"/>
  <c r="G51" i="17"/>
  <c r="F51" i="17"/>
  <c r="G50" i="17"/>
  <c r="G49" i="17"/>
  <c r="F49" i="17"/>
  <c r="G48" i="17"/>
  <c r="F48" i="17"/>
  <c r="G47" i="17"/>
  <c r="F47" i="17"/>
  <c r="G46" i="17"/>
  <c r="F46" i="17"/>
  <c r="G45" i="17"/>
  <c r="F45" i="17"/>
  <c r="F44" i="17"/>
  <c r="G43" i="17"/>
  <c r="F43" i="17"/>
  <c r="G42" i="17"/>
  <c r="F42" i="17"/>
  <c r="G41" i="17"/>
  <c r="F41" i="17"/>
  <c r="G40" i="17"/>
  <c r="F40" i="17"/>
  <c r="G39" i="17"/>
  <c r="F39" i="17"/>
  <c r="G38" i="17"/>
  <c r="F38" i="17"/>
  <c r="G37" i="17"/>
  <c r="F37" i="17"/>
  <c r="G36" i="17"/>
  <c r="F36" i="17"/>
  <c r="G35" i="17"/>
  <c r="F35" i="17"/>
  <c r="G31" i="17"/>
  <c r="G30" i="17"/>
  <c r="G29" i="17"/>
  <c r="G28" i="17"/>
  <c r="G27" i="17"/>
  <c r="F27" i="17"/>
  <c r="G26" i="17"/>
  <c r="F26" i="17"/>
  <c r="G25" i="17"/>
  <c r="F25" i="17"/>
  <c r="G24" i="17"/>
  <c r="F24" i="17"/>
  <c r="G20" i="17"/>
  <c r="F20" i="17"/>
  <c r="G19" i="17"/>
  <c r="F19" i="17"/>
  <c r="G18" i="17"/>
  <c r="F18" i="17"/>
  <c r="F17" i="17"/>
  <c r="F16" i="17"/>
  <c r="F15" i="17"/>
  <c r="F14" i="17"/>
  <c r="F13" i="17"/>
  <c r="G12" i="17"/>
  <c r="F12" i="17"/>
  <c r="G11" i="17"/>
  <c r="F11" i="17"/>
  <c r="G10" i="17"/>
  <c r="F10" i="17"/>
  <c r="E9" i="17"/>
  <c r="G9" i="17" s="1"/>
  <c r="D9" i="17"/>
  <c r="E8" i="17"/>
  <c r="G8" i="17" s="1"/>
  <c r="D8" i="17"/>
  <c r="E84" i="16"/>
  <c r="E82" i="16"/>
  <c r="E81" i="16"/>
  <c r="E80" i="16"/>
  <c r="E79" i="16"/>
  <c r="E78" i="16"/>
  <c r="E77" i="16"/>
  <c r="E76" i="16"/>
  <c r="E75" i="16"/>
  <c r="E74" i="16"/>
  <c r="E73" i="16"/>
  <c r="E70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9" i="4"/>
  <c r="C16" i="4"/>
  <c r="C14" i="4"/>
  <c r="C12" i="4"/>
  <c r="C9" i="4"/>
  <c r="C8" i="4" s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4" i="3"/>
  <c r="F55" i="3"/>
  <c r="F56" i="3"/>
  <c r="F57" i="3"/>
  <c r="F58" i="3"/>
  <c r="F60" i="3"/>
  <c r="F61" i="3"/>
  <c r="F62" i="3"/>
  <c r="F9" i="3"/>
  <c r="F8" i="3"/>
  <c r="G10" i="3"/>
  <c r="G11" i="3"/>
  <c r="G12" i="3"/>
  <c r="G13" i="3"/>
  <c r="G14" i="3"/>
  <c r="G15" i="3"/>
  <c r="G1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0" i="3"/>
  <c r="G51" i="3"/>
  <c r="G52" i="3"/>
  <c r="G53" i="3"/>
  <c r="G54" i="3"/>
  <c r="G55" i="3"/>
  <c r="G56" i="3"/>
  <c r="G57" i="3"/>
  <c r="G59" i="3"/>
  <c r="G60" i="3"/>
  <c r="G61" i="3"/>
  <c r="G62" i="3"/>
  <c r="G9" i="3"/>
  <c r="G8" i="3"/>
  <c r="G25" i="2"/>
  <c r="G26" i="2"/>
  <c r="G27" i="2"/>
  <c r="F25" i="2"/>
  <c r="F26" i="2"/>
  <c r="F27" i="2"/>
  <c r="E9" i="2"/>
  <c r="E8" i="2" s="1"/>
  <c r="D9" i="2"/>
  <c r="D8" i="2" s="1"/>
  <c r="F9" i="17" l="1"/>
  <c r="F8" i="17"/>
  <c r="G9" i="6" l="1"/>
  <c r="G10" i="6"/>
  <c r="F9" i="6"/>
  <c r="F10" i="6"/>
  <c r="F8" i="6"/>
  <c r="G8" i="6"/>
  <c r="F8" i="5"/>
  <c r="F18" i="5"/>
  <c r="G17" i="5"/>
  <c r="F17" i="5"/>
  <c r="G16" i="5"/>
  <c r="F16" i="5"/>
  <c r="G15" i="5"/>
  <c r="F15" i="5"/>
  <c r="G14" i="5"/>
  <c r="F14" i="5"/>
  <c r="G11" i="5"/>
  <c r="F11" i="5"/>
  <c r="G10" i="5"/>
  <c r="F10" i="5"/>
  <c r="G9" i="5"/>
  <c r="F9" i="5"/>
  <c r="G8" i="5"/>
  <c r="E16" i="4"/>
  <c r="D16" i="4"/>
  <c r="F18" i="4"/>
  <c r="G17" i="4"/>
  <c r="F17" i="4"/>
  <c r="G15" i="4"/>
  <c r="E14" i="4"/>
  <c r="D14" i="4"/>
  <c r="F13" i="4"/>
  <c r="E12" i="4"/>
  <c r="E8" i="4" s="1"/>
  <c r="D12" i="4"/>
  <c r="G11" i="4"/>
  <c r="F11" i="4"/>
  <c r="G10" i="4"/>
  <c r="F10" i="4"/>
  <c r="D9" i="4"/>
  <c r="G18" i="2"/>
  <c r="G19" i="2"/>
  <c r="G20" i="2"/>
  <c r="G24" i="2"/>
  <c r="D8" i="4" l="1"/>
  <c r="G16" i="4"/>
  <c r="F9" i="4"/>
  <c r="F14" i="4"/>
  <c r="G9" i="4"/>
  <c r="F12" i="4"/>
  <c r="G14" i="4"/>
  <c r="F15" i="4"/>
  <c r="F24" i="2"/>
  <c r="F20" i="2"/>
  <c r="F17" i="2"/>
  <c r="F15" i="2"/>
  <c r="F14" i="2"/>
  <c r="G12" i="2"/>
  <c r="F12" i="2"/>
  <c r="G10" i="1"/>
  <c r="G8" i="1"/>
  <c r="F16" i="4" l="1"/>
  <c r="G8" i="4"/>
  <c r="F8" i="4"/>
  <c r="F16" i="2"/>
  <c r="G11" i="2"/>
  <c r="F19" i="2"/>
  <c r="F13" i="2"/>
  <c r="G10" i="2"/>
  <c r="F11" i="2"/>
  <c r="F10" i="2" l="1"/>
  <c r="F18" i="2"/>
  <c r="G9" i="2" l="1"/>
  <c r="F9" i="2"/>
  <c r="G8" i="2" l="1"/>
  <c r="F8" i="2"/>
  <c r="F10" i="1" l="1"/>
  <c r="F12" i="1"/>
  <c r="F13" i="1"/>
  <c r="F14" i="1"/>
  <c r="F8" i="1"/>
  <c r="G14" i="1" l="1"/>
  <c r="G13" i="1"/>
  <c r="G12" i="1"/>
</calcChain>
</file>

<file path=xl/sharedStrings.xml><?xml version="1.0" encoding="utf-8"?>
<sst xmlns="http://schemas.openxmlformats.org/spreadsheetml/2006/main" count="895" uniqueCount="238">
  <si>
    <t>UČENIČKI DOM IVANA MAŽURANIĆA</t>
  </si>
  <si>
    <t>TRG ANTUNA I IVANA MAŽURANIĆA 12</t>
  </si>
  <si>
    <t>OIB: 57796976164</t>
  </si>
  <si>
    <t>VRSTA RASHODA / IZDATAKA</t>
  </si>
  <si>
    <t>1.</t>
  </si>
  <si>
    <t>2.</t>
  </si>
  <si>
    <t>3.</t>
  </si>
  <si>
    <t>4.</t>
  </si>
  <si>
    <t>5.</t>
  </si>
  <si>
    <t>6.</t>
  </si>
  <si>
    <t>SVEUKUPNO PRIHODI</t>
  </si>
  <si>
    <t>6</t>
  </si>
  <si>
    <t>Prihodi poslovanja</t>
  </si>
  <si>
    <t>SVEUKUPNO RASHODI</t>
  </si>
  <si>
    <t>3</t>
  </si>
  <si>
    <t>Rashodi poslovanja</t>
  </si>
  <si>
    <t>4</t>
  </si>
  <si>
    <t>Rashodi za nabavu nefinancijske imovine</t>
  </si>
  <si>
    <t>Opći dio - sažetak</t>
  </si>
  <si>
    <t>Opći dio - prihodi prema ekonomskoj klasifikaciji</t>
  </si>
  <si>
    <t>VRSTA PRIHODA / PRIMITAKA</t>
  </si>
  <si>
    <t>Izvršenje 31.12.2023.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</si>
  <si>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</si>
  <si>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</si>
  <si>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</si>
  <si>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</si>
  <si>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</si>
  <si>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</si>
  <si>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</si>
  <si>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</si>
  <si>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</si>
  <si>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</si>
  <si>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</si>
  <si>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</si>
  <si>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</si>
  <si>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</si>
  <si>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</si>
  <si>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</si>
  <si>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</si>
  <si>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</si>
  <si>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</si>
  <si>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</si>
  <si>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</si>
  <si>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</si>
  <si>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Prihodi iz nadležnog proračuna i od HZZO-a temeljem ugovornih obveza</t>
  </si>
  <si>
    <t>Prihodi iz nadležnog proračuna za financiranje redovne djelatnosti proračunskih korisnika</t>
  </si>
  <si>
    <t>Prihodi od nadležnog proračuna za financiranje rashoda poslovanja</t>
  </si>
  <si>
    <t>Prihodi od nadležnog proračuna za financirane rashoda za nabavu nefinancijske imovine</t>
  </si>
  <si>
    <t>Opći dio - rashodi prema ekonomskoj klasifikaciji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</si>
  <si>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</si>
  <si>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</si>
  <si>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</si>
  <si>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</si>
  <si>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</si>
  <si>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</si>
  <si>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</si>
  <si>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</si>
  <si>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</si>
  <si>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</si>
  <si>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</si>
  <si>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</si>
  <si>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</si>
  <si>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</si>
  <si>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</si>
  <si>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</si>
  <si>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</si>
  <si>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</si>
  <si>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</si>
  <si>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</si>
  <si>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</si>
  <si>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</si>
  <si>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</si>
  <si>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</si>
  <si>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</si>
  <si>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</si>
  <si>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</si>
  <si>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</si>
  <si>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</si>
  <si>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</si>
  <si>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</si>
  <si>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</si>
  <si>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</si>
  <si>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</si>
  <si>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</si>
  <si>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</si>
  <si>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</si>
  <si>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</si>
  <si>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</si>
  <si>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</si>
  <si>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</si>
  <si>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</si>
  <si>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</si>
  <si>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</si>
  <si>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</si>
  <si>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</si>
  <si>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</si>
  <si>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</si>
  <si>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</si>
  <si>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</si>
  <si>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</si>
  <si>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</si>
  <si>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</si>
  <si>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</si>
  <si>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</si>
  <si>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</si>
  <si>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</si>
  <si>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</si>
  <si>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</si>
  <si>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</si>
  <si>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</si>
  <si>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</si>
  <si>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</si>
  <si>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</si>
  <si>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</si>
  <si>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</si>
  <si>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</si>
  <si>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</si>
  <si>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</si>
  <si>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</si>
  <si>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</si>
  <si>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</si>
  <si>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</si>
  <si>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</si>
  <si>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</si>
  <si>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</si>
  <si>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</si>
  <si>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</si>
  <si>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</si>
  <si>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</si>
  <si>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</si>
  <si>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</si>
  <si>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</si>
  <si>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</si>
  <si>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</si>
  <si>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</si>
  <si>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</si>
  <si>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</si>
  <si>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</si>
  <si>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</si>
  <si>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</si>
  <si>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</si>
  <si>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</si>
  <si>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</si>
  <si>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</si>
  <si>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</si>
  <si>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</si>
  <si>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</si>
  <si>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Opći dio - prihodi prema izvorima financiranja</t>
  </si>
  <si>
    <t>Izvor 1.</t>
  </si>
  <si>
    <t>OPĆI PRIHODI</t>
  </si>
  <si>
    <t xml:space="preserve">Izvor 1.1. </t>
  </si>
  <si>
    <t>Izvor 1.2.</t>
  </si>
  <si>
    <t>OPĆI PRIHODI - DECENTRALIZIRANA SREDSTVA</t>
  </si>
  <si>
    <t>Izvor 3.</t>
  </si>
  <si>
    <t>VLASTITI PRIHODI</t>
  </si>
  <si>
    <t>Izvor 3.1.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</si>
  <si>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</si>
  <si>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</si>
  <si>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</si>
  <si>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</si>
  <si>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</si>
  <si>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</si>
  <si>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</si>
  <si>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</si>
  <si>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Izvor 5.6.</t>
  </si>
  <si>
    <t>POMOĆI TEMELJEM PRIJENOSA EU SREDSTAVA</t>
  </si>
  <si>
    <t>Opći dio - rashodi prema izvorima financiranja</t>
  </si>
  <si>
    <t>OPĆI PRIHODI I PRIMICI</t>
  </si>
  <si>
    <t>Izvor 1.1.</t>
  </si>
  <si>
    <t>OPĆI PRIHODI I PRIMICI-DECENTRALIZIRANA SREDSTVA</t>
  </si>
  <si>
    <t>Funkcijska 09</t>
  </si>
  <si>
    <t>Obrazovanje</t>
  </si>
  <si>
    <t>Funkcijska 092</t>
  </si>
  <si>
    <t>Srednjoškolsko  obrazovanje</t>
  </si>
  <si>
    <t>Opći dio - rashodi prema funkcijskoj klasifikaciji</t>
  </si>
  <si>
    <t>Opći dio - primici prema ekonomskoj klasifikaciji</t>
  </si>
  <si>
    <t>Opći dio - izdaci prema ekonomskoj klasifikaciji</t>
  </si>
  <si>
    <t>Opći dio - primici prema izvorima financiranja</t>
  </si>
  <si>
    <t>Opći dio - izdaci prema izvorima financiranja</t>
  </si>
  <si>
    <t>Posebni dio - programska klasifikacija</t>
  </si>
  <si>
    <t>Razdjel 009</t>
  </si>
  <si>
    <t>Glava 009       04</t>
  </si>
  <si>
    <t>Proračunski korisnik 009       04        19441</t>
  </si>
  <si>
    <t>Program 4109</t>
  </si>
  <si>
    <t>Aktivnost A410901</t>
  </si>
  <si>
    <t>Aktivnost K410901</t>
  </si>
  <si>
    <t>GRADSKI URED ZA OBRAZOVANJE, SPORT I MLADE</t>
  </si>
  <si>
    <t>USTANOVE U SREDNJOŠKOLSKOM OBRAZOVANJU</t>
  </si>
  <si>
    <t>DJELATNOST USTANOVA SREDNJEG ŠKOLSTVA I UČENIČKIH DOMOVA</t>
  </si>
  <si>
    <t>REDOVNA DJELATNOST PRORAČUNSKIH KORISNIKA</t>
  </si>
  <si>
    <t>ODRŽAVANJE I OPREMANJE USTANOVA SREDNJEG ŠKOLSTVA I UČENIČKIH DOMOVA</t>
  </si>
  <si>
    <t>Vlastiti izvori</t>
  </si>
  <si>
    <t>IZVORNI PLAN/REBALANS 2024</t>
  </si>
  <si>
    <t>Indeks ostvarenja 2023 - 2024</t>
  </si>
  <si>
    <t>Indeks ostvarenja i plana za 2024</t>
  </si>
  <si>
    <t>Izvršenje 31.12.2023</t>
  </si>
  <si>
    <t>Izvršenje 31.12.2024</t>
  </si>
  <si>
    <t>66</t>
  </si>
  <si>
    <t>Prihodi od prodaje proizvoda i robe te pruženih usluga, prihodi od donacija i povrati po protestira</t>
  </si>
  <si>
    <t>663</t>
  </si>
  <si>
    <t>Donacije od pravnih i fizičkih osoba izvan općeg proračuna i povrat donacija po protestiranim jamst</t>
  </si>
  <si>
    <t>6631</t>
  </si>
  <si>
    <t>Tekuće donacije</t>
  </si>
  <si>
    <t>9</t>
  </si>
  <si>
    <t>92</t>
  </si>
  <si>
    <t>Rezultat poslovanja</t>
  </si>
  <si>
    <t>922</t>
  </si>
  <si>
    <t>Višak/manjak prihoda</t>
  </si>
  <si>
    <t>9221</t>
  </si>
  <si>
    <t>Višak prihoda</t>
  </si>
  <si>
    <t>3434</t>
  </si>
  <si>
    <t>Ostali nespomenuti financijski rashodi</t>
  </si>
  <si>
    <t>Izvršenje 31.12.2024.</t>
  </si>
  <si>
    <t>Izvor 6.</t>
  </si>
  <si>
    <t>DONACIJE</t>
  </si>
  <si>
    <t>Izvor 6.1.</t>
  </si>
  <si>
    <t>Obrazloženje izvršenja financijskog plana za 2024. - posebni dio</t>
  </si>
  <si>
    <t>Izvor 1.1.3</t>
  </si>
  <si>
    <t>OPĆI PRIHODI I PRIMICI-POJAČANI STANDARD</t>
  </si>
  <si>
    <t>Izvor 1.2.2</t>
  </si>
  <si>
    <t>DECENTRALIZIRANA SREDSTVA-SREDNJE ŠKOLSTVO</t>
  </si>
  <si>
    <t>Troškovi puta na stručni skup odgajatelja u Rovinju</t>
  </si>
  <si>
    <t>Povećani troškovi održavanja u Domu</t>
  </si>
  <si>
    <t>Objava oglasa za izbor ravnatelja u Narodnim novinama</t>
  </si>
  <si>
    <t xml:space="preserve">Troškovi ugovora o djelu </t>
  </si>
  <si>
    <t>Troškovi prelaska na novi računovodstveni program</t>
  </si>
  <si>
    <t>Povećane naknade vođenja računa</t>
  </si>
  <si>
    <t>Izvor 4.3.1</t>
  </si>
  <si>
    <t>PRIHODI ZA POSEBNE NAMJENE-PRORAČUNSKI KORISNICI</t>
  </si>
  <si>
    <t xml:space="preserve">Parketarski radovi u sobama </t>
  </si>
  <si>
    <t>Izvor 5.2.1</t>
  </si>
  <si>
    <t>POMOĆI IZ DRUGIH PRORAČUNA-PK</t>
  </si>
  <si>
    <t>Povećani broj pomoći za bolovanje i otpremnina</t>
  </si>
  <si>
    <t>Obrazloženje izvršenja financijskog plana za 2024. - opći dio</t>
  </si>
  <si>
    <t>VRSTA PRIHODA/PRIMITAKA</t>
  </si>
  <si>
    <t>Kamate prema sudskim presudama za osnovicu plaće iz 2016. i 2017.</t>
  </si>
  <si>
    <t>Primici od financijske imovine i zaduživanja</t>
  </si>
  <si>
    <t>Izdaci za financijsku imovinu i otplate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</si>
</sst>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A]_-;\-* #,##0.00\ [$€-41A]_-;_-* &quot;-&quot;??\ [$€-41A]_-;_-@_-"/>
    <numFmt numFmtId="165" formatCode="[$-1041A]#,##0.00;\-#,##0.00"/>
  </numFmts>
  <fonts count="29" x14ac:knownFonts="1">
    <font>
      <sz val="10"/>
      <name val="Arial"/>
    </font>
    <font>
      <sz val="10"/>
      <color indexed="8"/>
      <name val="Arial"/>
      <family val="2"/>
    </font>
    <font>
      <sz val="9"/>
      <color indexed="10"/>
      <name val="Tahoma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3"/>
      <name val="Arial"/>
      <family val="2"/>
    </font>
    <font>
      <b/>
      <sz val="11.95"/>
      <color indexed="8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10"/>
      <name val="Tahoma"/>
      <family val="2"/>
    </font>
    <font>
      <sz val="10"/>
      <name val="Tahoma"/>
      <family val="2"/>
    </font>
    <font>
      <sz val="8"/>
      <color indexed="12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ahoma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color rgb="FFFFFFFF"/>
      <name val="Tahoma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BADFF"/>
        <bgColor rgb="FF000000"/>
      </patternFill>
    </fill>
    <fill>
      <patternFill patternType="solid">
        <fgColor rgb="FF64CD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FFFF97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1" fillId="0" borderId="0" xfId="0" applyFont="1" applyAlignment="1" applyProtection="1">
      <alignment horizontal="left" vertical="top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0" fontId="5" fillId="4" borderId="1" xfId="0" applyFont="1" applyFill="1" applyBorder="1" applyAlignment="1" applyProtection="1">
      <alignment vertical="center" wrapText="1" readingOrder="1"/>
      <protection locked="0"/>
    </xf>
    <xf numFmtId="0" fontId="5" fillId="4" borderId="1" xfId="0" applyFont="1" applyFill="1" applyBorder="1" applyAlignment="1" applyProtection="1">
      <alignment vertical="center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>
      <alignment horizontal="center"/>
    </xf>
    <xf numFmtId="2" fontId="9" fillId="6" borderId="1" xfId="0" applyNumberFormat="1" applyFont="1" applyFill="1" applyBorder="1"/>
    <xf numFmtId="2" fontId="10" fillId="0" borderId="1" xfId="0" applyNumberFormat="1" applyFont="1" applyBorder="1"/>
    <xf numFmtId="164" fontId="4" fillId="3" borderId="1" xfId="0" applyNumberFormat="1" applyFont="1" applyFill="1" applyBorder="1" applyAlignment="1" applyProtection="1">
      <alignment vertical="center" wrapText="1" readingOrder="1"/>
      <protection locked="0"/>
    </xf>
    <xf numFmtId="164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vertical="center" readingOrder="1"/>
      <protection locked="0"/>
    </xf>
    <xf numFmtId="0" fontId="10" fillId="0" borderId="0" xfId="1"/>
    <xf numFmtId="0" fontId="11" fillId="2" borderId="1" xfId="1" applyFont="1" applyFill="1" applyBorder="1" applyAlignment="1" applyProtection="1">
      <alignment horizontal="center" vertical="center" readingOrder="1"/>
      <protection locked="0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164" fontId="15" fillId="0" borderId="1" xfId="1" applyNumberFormat="1" applyFont="1" applyBorder="1"/>
    <xf numFmtId="0" fontId="15" fillId="0" borderId="1" xfId="1" applyFont="1" applyBorder="1" applyAlignment="1">
      <alignment horizontal="left"/>
    </xf>
    <xf numFmtId="0" fontId="15" fillId="0" borderId="1" xfId="1" applyFont="1" applyBorder="1"/>
    <xf numFmtId="164" fontId="15" fillId="0" borderId="1" xfId="1" applyNumberFormat="1" applyFont="1" applyBorder="1" applyAlignment="1">
      <alignment horizontal="right"/>
    </xf>
    <xf numFmtId="164" fontId="15" fillId="0" borderId="1" xfId="0" applyNumberFormat="1" applyFont="1" applyBorder="1"/>
    <xf numFmtId="0" fontId="15" fillId="0" borderId="1" xfId="0" applyFont="1" applyBorder="1"/>
    <xf numFmtId="0" fontId="16" fillId="0" borderId="0" xfId="1" applyFont="1" applyAlignment="1" applyProtection="1">
      <alignment vertical="top" wrapText="1" readingOrder="1"/>
      <protection locked="0"/>
    </xf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0" fontId="18" fillId="0" borderId="1" xfId="0" applyFont="1" applyBorder="1" applyAlignment="1" applyProtection="1">
      <alignment vertical="top" wrapText="1" readingOrder="1"/>
      <protection locked="0"/>
    </xf>
    <xf numFmtId="164" fontId="18" fillId="0" borderId="1" xfId="0" applyNumberFormat="1" applyFont="1" applyBorder="1" applyAlignment="1" applyProtection="1">
      <alignment vertical="top" wrapText="1" readingOrder="1"/>
      <protection locked="0"/>
    </xf>
    <xf numFmtId="0" fontId="18" fillId="0" borderId="1" xfId="1" applyFont="1" applyBorder="1" applyAlignment="1" applyProtection="1">
      <alignment vertical="center" wrapText="1" readingOrder="1"/>
      <protection locked="0"/>
    </xf>
    <xf numFmtId="164" fontId="18" fillId="0" borderId="1" xfId="1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 applyProtection="1">
      <alignment horizontal="center" vertical="center" wrapText="1" readingOrder="1"/>
      <protection locked="0"/>
    </xf>
    <xf numFmtId="0" fontId="8" fillId="5" borderId="5" xfId="0" applyFont="1" applyFill="1" applyBorder="1" applyAlignment="1">
      <alignment horizontal="center"/>
    </xf>
    <xf numFmtId="0" fontId="13" fillId="3" borderId="1" xfId="1" applyFont="1" applyFill="1" applyBorder="1" applyAlignment="1" applyProtection="1">
      <alignment vertical="center" wrapText="1" readingOrder="1"/>
      <protection locked="0"/>
    </xf>
    <xf numFmtId="164" fontId="13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164" fontId="18" fillId="0" borderId="1" xfId="1" applyNumberFormat="1" applyFont="1" applyBorder="1" applyAlignment="1" applyProtection="1">
      <alignment vertical="center" wrapText="1" readingOrder="1"/>
      <protection locked="0"/>
    </xf>
    <xf numFmtId="164" fontId="1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7" borderId="1" xfId="1" applyFont="1" applyFill="1" applyBorder="1" applyAlignment="1" applyProtection="1">
      <alignment vertical="center" wrapText="1" readingOrder="1"/>
      <protection locked="0"/>
    </xf>
    <xf numFmtId="0" fontId="20" fillId="10" borderId="1" xfId="0" applyFont="1" applyFill="1" applyBorder="1" applyAlignment="1" applyProtection="1">
      <alignment vertical="center" wrapText="1" readingOrder="1"/>
      <protection locked="0"/>
    </xf>
    <xf numFmtId="0" fontId="20" fillId="11" borderId="1" xfId="0" applyFont="1" applyFill="1" applyBorder="1" applyAlignment="1" applyProtection="1">
      <alignment vertical="center" wrapText="1" readingOrder="1"/>
      <protection locked="0"/>
    </xf>
    <xf numFmtId="0" fontId="20" fillId="12" borderId="1" xfId="0" applyFont="1" applyFill="1" applyBorder="1" applyAlignment="1" applyProtection="1">
      <alignment vertical="center" wrapText="1" readingOrder="1"/>
      <protection locked="0"/>
    </xf>
    <xf numFmtId="0" fontId="20" fillId="13" borderId="1" xfId="0" applyFont="1" applyFill="1" applyBorder="1" applyAlignment="1" applyProtection="1">
      <alignment vertical="center" wrapText="1" readingOrder="1"/>
      <protection locked="0"/>
    </xf>
    <xf numFmtId="0" fontId="21" fillId="14" borderId="1" xfId="0" applyFont="1" applyFill="1" applyBorder="1" applyAlignment="1" applyProtection="1">
      <alignment vertical="center" wrapText="1" readingOrder="1"/>
      <protection locked="0"/>
    </xf>
    <xf numFmtId="0" fontId="21" fillId="15" borderId="1" xfId="0" applyFont="1" applyFill="1" applyBorder="1" applyAlignment="1" applyProtection="1">
      <alignment vertical="center" wrapText="1" readingOrder="1"/>
      <protection locked="0"/>
    </xf>
    <xf numFmtId="0" fontId="21" fillId="16" borderId="1" xfId="0" applyFont="1" applyFill="1" applyBorder="1" applyAlignment="1" applyProtection="1">
      <alignment vertical="center" wrapText="1" readingOrder="1"/>
      <protection locked="0"/>
    </xf>
    <xf numFmtId="0" fontId="10" fillId="0" borderId="0" xfId="0" applyFont="1"/>
    <xf numFmtId="0" fontId="19" fillId="8" borderId="1" xfId="0" applyFont="1" applyFill="1" applyBorder="1" applyAlignment="1" applyProtection="1">
      <alignment vertical="center" wrapText="1" readingOrder="1"/>
      <protection locked="0"/>
    </xf>
    <xf numFmtId="0" fontId="19" fillId="9" borderId="1" xfId="0" applyFont="1" applyFill="1" applyBorder="1" applyAlignment="1" applyProtection="1">
      <alignment vertical="center" wrapText="1" readingOrder="1"/>
      <protection locked="0"/>
    </xf>
    <xf numFmtId="0" fontId="5" fillId="4" borderId="1" xfId="0" applyFont="1" applyFill="1" applyBorder="1" applyAlignment="1" applyProtection="1">
      <alignment horizontal="left" vertical="center" wrapText="1" readingOrder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vertical="center" wrapText="1" readingOrder="1"/>
      <protection locked="0"/>
    </xf>
    <xf numFmtId="164" fontId="18" fillId="0" borderId="1" xfId="0" applyNumberFormat="1" applyFont="1" applyBorder="1" applyAlignment="1" applyProtection="1">
      <alignment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1" fillId="16" borderId="1" xfId="1" applyFont="1" applyFill="1" applyBorder="1" applyAlignment="1" applyProtection="1">
      <alignment horizontal="left" vertical="center" wrapText="1" readingOrder="1"/>
      <protection locked="0"/>
    </xf>
    <xf numFmtId="0" fontId="21" fillId="16" borderId="1" xfId="1" applyFont="1" applyFill="1" applyBorder="1" applyAlignment="1" applyProtection="1">
      <alignment vertical="center" readingOrder="1"/>
      <protection locked="0"/>
    </xf>
    <xf numFmtId="164" fontId="1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13" fillId="3" borderId="0" xfId="0" applyFont="1" applyFill="1" applyAlignment="1" applyProtection="1">
      <alignment vertical="center" wrapText="1" readingOrder="1"/>
      <protection locked="0"/>
    </xf>
    <xf numFmtId="164" fontId="4" fillId="3" borderId="0" xfId="0" applyNumberFormat="1" applyFont="1" applyFill="1" applyAlignment="1" applyProtection="1">
      <alignment vertical="center" wrapText="1" readingOrder="1"/>
      <protection locked="0"/>
    </xf>
    <xf numFmtId="164" fontId="4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22" fillId="17" borderId="1" xfId="0" applyFont="1" applyFill="1" applyBorder="1" applyAlignment="1">
      <alignment horizontal="center" wrapText="1"/>
    </xf>
    <xf numFmtId="0" fontId="22" fillId="17" borderId="1" xfId="0" applyFont="1" applyFill="1" applyBorder="1" applyAlignment="1">
      <alignment wrapText="1"/>
    </xf>
    <xf numFmtId="164" fontId="14" fillId="7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23" fillId="0" borderId="0" xfId="0" applyFont="1"/>
    <xf numFmtId="0" fontId="24" fillId="2" borderId="1" xfId="0" applyFont="1" applyFill="1" applyBorder="1" applyAlignment="1" applyProtection="1">
      <alignment horizontal="center" vertical="center" wrapText="1" readingOrder="1"/>
      <protection locked="0"/>
    </xf>
    <xf numFmtId="0" fontId="25" fillId="17" borderId="1" xfId="0" applyFont="1" applyFill="1" applyBorder="1" applyAlignment="1">
      <alignment horizontal="center"/>
    </xf>
    <xf numFmtId="0" fontId="13" fillId="3" borderId="1" xfId="0" applyFont="1" applyFill="1" applyBorder="1" applyAlignment="1" applyProtection="1">
      <alignment vertical="center" wrapText="1" readingOrder="1"/>
      <protection locked="0"/>
    </xf>
    <xf numFmtId="2" fontId="9" fillId="18" borderId="1" xfId="0" applyNumberFormat="1" applyFont="1" applyFill="1" applyBorder="1"/>
    <xf numFmtId="0" fontId="27" fillId="19" borderId="1" xfId="0" applyFont="1" applyFill="1" applyBorder="1" applyAlignment="1" applyProtection="1">
      <alignment horizontal="center" vertical="center" wrapText="1" readingOrder="1"/>
      <protection locked="0"/>
    </xf>
    <xf numFmtId="164" fontId="20" fillId="1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20" fillId="11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20" fillId="12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20" fillId="13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21" fillId="14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21" fillId="15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20" borderId="1" xfId="0" applyFont="1" applyFill="1" applyBorder="1" applyAlignment="1" applyProtection="1">
      <alignment vertical="center" wrapText="1" readingOrder="1"/>
      <protection locked="0"/>
    </xf>
    <xf numFmtId="164" fontId="21" fillId="2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21" fillId="16" borderId="1" xfId="0" applyNumberFormat="1" applyFont="1" applyFill="1" applyBorder="1" applyAlignment="1" applyProtection="1">
      <alignment horizontal="right" vertical="center" wrapText="1" readingOrder="1"/>
      <protection locked="0"/>
    </xf>
    <xf numFmtId="2" fontId="9" fillId="18" borderId="7" xfId="0" applyNumberFormat="1" applyFont="1" applyFill="1" applyBorder="1"/>
    <xf numFmtId="0" fontId="18" fillId="0" borderId="0" xfId="0" applyFont="1" applyAlignment="1" applyProtection="1">
      <alignment vertical="center" wrapText="1" readingOrder="1"/>
      <protection locked="0"/>
    </xf>
    <xf numFmtId="165" fontId="18" fillId="0" borderId="0" xfId="0" applyNumberFormat="1" applyFont="1" applyAlignment="1" applyProtection="1">
      <alignment horizontal="right" vertical="center" wrapText="1" readingOrder="1"/>
      <protection locked="0"/>
    </xf>
    <xf numFmtId="0" fontId="13" fillId="0" borderId="0" xfId="0" applyFont="1" applyAlignment="1" applyProtection="1">
      <alignment vertical="center" wrapText="1" readingOrder="1"/>
      <protection locked="0"/>
    </xf>
    <xf numFmtId="164" fontId="13" fillId="3" borderId="0" xfId="0" applyNumberFormat="1" applyFont="1" applyFill="1" applyAlignment="1" applyProtection="1">
      <alignment vertical="center" wrapText="1" readingOrder="1"/>
      <protection locked="0"/>
    </xf>
    <xf numFmtId="164" fontId="13" fillId="3" borderId="0" xfId="0" applyNumberFormat="1" applyFont="1" applyFill="1" applyAlignment="1" applyProtection="1">
      <alignment horizontal="right" vertical="center" wrapText="1" readingOrder="1"/>
      <protection locked="0"/>
    </xf>
    <xf numFmtId="164" fontId="13" fillId="3" borderId="1" xfId="0" applyNumberFormat="1" applyFont="1" applyFill="1" applyBorder="1" applyAlignment="1" applyProtection="1">
      <alignment vertical="center" wrapText="1" readingOrder="1"/>
      <protection locked="0"/>
    </xf>
    <xf numFmtId="0" fontId="18" fillId="0" borderId="1" xfId="0" applyFont="1" applyBorder="1" applyAlignment="1" applyProtection="1">
      <alignment horizontal="left" vertical="center" wrapText="1" readingOrder="1"/>
      <protection locked="0"/>
    </xf>
    <xf numFmtId="2" fontId="28" fillId="0" borderId="1" xfId="0" applyNumberFormat="1" applyFont="1" applyBorder="1"/>
    <xf numFmtId="0" fontId="18" fillId="0" borderId="1" xfId="0" applyFont="1" applyBorder="1" applyAlignment="1">
      <alignment horizontal="left" vertical="center"/>
    </xf>
    <xf numFmtId="164" fontId="18" fillId="0" borderId="1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2" fontId="28" fillId="0" borderId="0" xfId="0" applyNumberFormat="1" applyFont="1" applyBorder="1"/>
    <xf numFmtId="0" fontId="0" fillId="0" borderId="0" xfId="0" applyBorder="1"/>
    <xf numFmtId="0" fontId="18" fillId="0" borderId="0" xfId="0" applyFont="1" applyBorder="1"/>
    <xf numFmtId="164" fontId="18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11" fillId="2" borderId="1" xfId="1" applyFont="1" applyFill="1" applyBorder="1" applyAlignment="1" applyProtection="1">
      <alignment horizontal="center" vertical="center" readingOrder="1"/>
      <protection locked="0"/>
    </xf>
    <xf numFmtId="0" fontId="12" fillId="0" borderId="1" xfId="1" applyFont="1" applyBorder="1" applyAlignment="1" applyProtection="1">
      <alignment vertical="top"/>
      <protection locked="0"/>
    </xf>
    <xf numFmtId="0" fontId="11" fillId="2" borderId="2" xfId="1" applyFont="1" applyFill="1" applyBorder="1" applyAlignment="1" applyProtection="1">
      <alignment horizontal="center" vertical="center" readingOrder="1"/>
      <protection locked="0"/>
    </xf>
    <xf numFmtId="0" fontId="11" fillId="2" borderId="3" xfId="1" applyFont="1" applyFill="1" applyBorder="1" applyAlignment="1" applyProtection="1">
      <alignment horizontal="center" vertical="center" readingOrder="1"/>
      <protection locked="0"/>
    </xf>
    <xf numFmtId="0" fontId="11" fillId="2" borderId="2" xfId="1" applyFont="1" applyFill="1" applyBorder="1" applyAlignment="1" applyProtection="1">
      <alignment horizontal="center" vertical="center" wrapText="1" readingOrder="1"/>
      <protection locked="0"/>
    </xf>
    <xf numFmtId="0" fontId="11" fillId="2" borderId="3" xfId="1" applyFont="1" applyFill="1" applyBorder="1" applyAlignment="1" applyProtection="1">
      <alignment horizontal="center" vertical="center" wrapText="1" readingOrder="1"/>
      <protection locked="0"/>
    </xf>
    <xf numFmtId="0" fontId="16" fillId="0" borderId="0" xfId="1" applyFont="1" applyAlignment="1" applyProtection="1">
      <alignment vertical="top" wrapText="1" readingOrder="1"/>
      <protection locked="0"/>
    </xf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0" fontId="17" fillId="0" borderId="1" xfId="1" applyFont="1" applyBorder="1" applyAlignment="1" applyProtection="1">
      <alignment vertical="top" wrapText="1"/>
      <protection locked="0"/>
    </xf>
    <xf numFmtId="0" fontId="10" fillId="0" borderId="1" xfId="1" applyBorder="1" applyAlignment="1" applyProtection="1">
      <alignment vertical="top" wrapText="1"/>
      <protection locked="0"/>
    </xf>
    <xf numFmtId="0" fontId="11" fillId="2" borderId="4" xfId="1" applyFont="1" applyFill="1" applyBorder="1" applyAlignment="1" applyProtection="1">
      <alignment horizontal="center" vertical="center" wrapText="1" readingOrder="1"/>
      <protection locked="0"/>
    </xf>
    <xf numFmtId="0" fontId="27" fillId="19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27" fillId="19" borderId="2" xfId="0" applyFont="1" applyFill="1" applyBorder="1" applyAlignment="1" applyProtection="1">
      <alignment horizontal="center" vertical="center" wrapText="1" readingOrder="1"/>
      <protection locked="0"/>
    </xf>
    <xf numFmtId="0" fontId="27" fillId="19" borderId="3" xfId="0" applyFont="1" applyFill="1" applyBorder="1" applyAlignment="1" applyProtection="1">
      <alignment horizontal="center" vertical="center" wrapText="1" readingOrder="1"/>
      <protection locked="0"/>
    </xf>
    <xf numFmtId="0" fontId="26" fillId="0" borderId="0" xfId="0" applyFont="1" applyAlignment="1" applyProtection="1">
      <alignment vertical="top" wrapText="1" readingOrder="1"/>
      <protection locked="0"/>
    </xf>
    <xf numFmtId="0" fontId="10" fillId="0" borderId="0" xfId="0" applyFont="1"/>
    <xf numFmtId="0" fontId="23" fillId="0" borderId="6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 applyProtection="1">
      <alignment vertical="top" wrapText="1" readingOrder="1"/>
      <protection locked="0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FF"/>
      <color rgb="FFC1C1FF"/>
      <color rgb="FFFFEE75"/>
      <color rgb="FFFED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I6" sqref="I6"/>
    </sheetView>
  </sheetViews>
  <sheetFormatPr defaultRowHeight="12.75" x14ac:dyDescent="0.2"/>
  <cols>
    <col min="1" max="1" width="2.5703125" bestFit="1" customWidth="1"/>
    <col min="2" max="2" width="32.42578125" customWidth="1"/>
    <col min="3" max="3" width="11.140625" bestFit="1" customWidth="1"/>
    <col min="4" max="4" width="13.85546875" customWidth="1"/>
    <col min="5" max="5" width="10.85546875" bestFit="1" customWidth="1"/>
    <col min="6" max="6" width="11.5703125" customWidth="1"/>
    <col min="7" max="7" width="12.42578125" customWidth="1"/>
  </cols>
  <sheetData>
    <row r="1" spans="1:8" x14ac:dyDescent="0.2">
      <c r="A1" s="101" t="s">
        <v>0</v>
      </c>
      <c r="B1" s="98"/>
    </row>
    <row r="2" spans="1:8" ht="12.75" customHeight="1" x14ac:dyDescent="0.2">
      <c r="A2" s="102" t="s">
        <v>1</v>
      </c>
      <c r="B2" s="102"/>
      <c r="C2" s="1"/>
    </row>
    <row r="3" spans="1:8" ht="14.1" customHeight="1" x14ac:dyDescent="0.2">
      <c r="A3" s="101" t="s">
        <v>2</v>
      </c>
      <c r="B3" s="98"/>
    </row>
    <row r="4" spans="1:8" ht="9.75" customHeight="1" x14ac:dyDescent="0.2"/>
    <row r="5" spans="1:8" ht="15.75" x14ac:dyDescent="0.2">
      <c r="B5" s="97" t="s">
        <v>18</v>
      </c>
      <c r="C5" s="97"/>
      <c r="D5" s="98"/>
      <c r="E5" s="98"/>
    </row>
    <row r="6" spans="1:8" ht="40.5" customHeight="1" x14ac:dyDescent="0.2">
      <c r="A6" s="99"/>
      <c r="B6" s="100"/>
      <c r="C6" s="7" t="s">
        <v>195</v>
      </c>
      <c r="D6" s="3" t="s">
        <v>192</v>
      </c>
      <c r="E6" s="2" t="s">
        <v>196</v>
      </c>
      <c r="F6" s="49" t="s">
        <v>193</v>
      </c>
      <c r="G6" s="49" t="s">
        <v>194</v>
      </c>
    </row>
    <row r="7" spans="1:8" x14ac:dyDescent="0.2">
      <c r="A7" s="95" t="s">
        <v>4</v>
      </c>
      <c r="B7" s="96"/>
      <c r="C7" s="7" t="s">
        <v>5</v>
      </c>
      <c r="D7" s="2" t="s">
        <v>6</v>
      </c>
      <c r="E7" s="2" t="s">
        <v>7</v>
      </c>
      <c r="F7" s="8" t="s">
        <v>8</v>
      </c>
      <c r="G7" s="8" t="s">
        <v>9</v>
      </c>
    </row>
    <row r="8" spans="1:8" x14ac:dyDescent="0.2">
      <c r="A8" s="4"/>
      <c r="B8" s="4" t="s">
        <v>10</v>
      </c>
      <c r="C8" s="11">
        <v>690845.45</v>
      </c>
      <c r="D8" s="12">
        <v>786540</v>
      </c>
      <c r="E8" s="12">
        <v>733133.49</v>
      </c>
      <c r="F8" s="9">
        <f>E8/C8*100</f>
        <v>106.12120120353981</v>
      </c>
      <c r="G8" s="9">
        <f>E8/D8*100</f>
        <v>93.209943550232666</v>
      </c>
    </row>
    <row r="9" spans="1:8" x14ac:dyDescent="0.2">
      <c r="A9" s="85">
        <v>8</v>
      </c>
      <c r="B9" s="50" t="s">
        <v>236</v>
      </c>
      <c r="C9" s="51">
        <v>0</v>
      </c>
      <c r="D9" s="52">
        <v>0</v>
      </c>
      <c r="E9" s="52">
        <v>0</v>
      </c>
      <c r="F9" s="52"/>
      <c r="G9" s="86"/>
      <c r="H9" s="91"/>
    </row>
    <row r="10" spans="1:8" x14ac:dyDescent="0.2">
      <c r="A10" s="5" t="s">
        <v>11</v>
      </c>
      <c r="B10" s="5" t="s">
        <v>12</v>
      </c>
      <c r="C10" s="13">
        <v>690845.45</v>
      </c>
      <c r="D10" s="14">
        <v>746540</v>
      </c>
      <c r="E10" s="14">
        <v>733133.49</v>
      </c>
      <c r="F10" s="10">
        <f t="shared" ref="F10:F14" si="0">E10/C10*100</f>
        <v>106.12120120353981</v>
      </c>
      <c r="G10" s="10">
        <f>E10/D10*100</f>
        <v>98.204180619926589</v>
      </c>
      <c r="H10" s="92"/>
    </row>
    <row r="11" spans="1:8" x14ac:dyDescent="0.2">
      <c r="A11" s="48">
        <v>9</v>
      </c>
      <c r="B11" s="5" t="s">
        <v>191</v>
      </c>
      <c r="C11" s="13">
        <v>0</v>
      </c>
      <c r="D11" s="14">
        <v>40000</v>
      </c>
      <c r="E11" s="14">
        <v>0</v>
      </c>
      <c r="F11" s="10"/>
      <c r="G11" s="10"/>
      <c r="H11" s="92"/>
    </row>
    <row r="12" spans="1:8" x14ac:dyDescent="0.2">
      <c r="A12" s="4"/>
      <c r="B12" s="4" t="s">
        <v>13</v>
      </c>
      <c r="C12" s="11">
        <v>674447.38</v>
      </c>
      <c r="D12" s="12">
        <v>786540</v>
      </c>
      <c r="E12" s="12">
        <v>751869.24</v>
      </c>
      <c r="F12" s="9">
        <f t="shared" si="0"/>
        <v>111.47930324823858</v>
      </c>
      <c r="G12" s="9">
        <f t="shared" ref="G12:G14" si="1">E12/D12*100</f>
        <v>95.591990235715912</v>
      </c>
      <c r="H12" s="92"/>
    </row>
    <row r="13" spans="1:8" x14ac:dyDescent="0.2">
      <c r="A13" s="5" t="s">
        <v>14</v>
      </c>
      <c r="B13" s="6" t="s">
        <v>15</v>
      </c>
      <c r="C13" s="15">
        <v>670666.74</v>
      </c>
      <c r="D13" s="14">
        <v>727040</v>
      </c>
      <c r="E13" s="14">
        <v>746270.41</v>
      </c>
      <c r="F13" s="10">
        <f t="shared" si="0"/>
        <v>111.27291178924423</v>
      </c>
      <c r="G13" s="10">
        <f t="shared" si="1"/>
        <v>102.64502778389084</v>
      </c>
      <c r="H13" s="92"/>
    </row>
    <row r="14" spans="1:8" x14ac:dyDescent="0.2">
      <c r="A14" s="5" t="s">
        <v>16</v>
      </c>
      <c r="B14" s="6" t="s">
        <v>17</v>
      </c>
      <c r="C14" s="15">
        <v>3780.64</v>
      </c>
      <c r="D14" s="14">
        <v>59500</v>
      </c>
      <c r="E14" s="14">
        <v>5598.83</v>
      </c>
      <c r="F14" s="10">
        <f t="shared" si="0"/>
        <v>148.0921219687672</v>
      </c>
      <c r="G14" s="10">
        <f t="shared" si="1"/>
        <v>9.4097983193277308</v>
      </c>
      <c r="H14" s="92"/>
    </row>
    <row r="15" spans="1:8" x14ac:dyDescent="0.2">
      <c r="A15" s="87">
        <v>5</v>
      </c>
      <c r="B15" s="90" t="s">
        <v>237</v>
      </c>
      <c r="C15" s="94">
        <v>0</v>
      </c>
      <c r="D15" s="88">
        <v>0</v>
      </c>
      <c r="E15" s="88">
        <v>0</v>
      </c>
      <c r="F15" s="88"/>
      <c r="G15" s="89"/>
      <c r="H15" s="93"/>
    </row>
  </sheetData>
  <mergeCells count="6">
    <mergeCell ref="A7:B7"/>
    <mergeCell ref="B5:E5"/>
    <mergeCell ref="A6:B6"/>
    <mergeCell ref="A1:B1"/>
    <mergeCell ref="A3:B3"/>
    <mergeCell ref="A2:B2"/>
  </mergeCells>
  <phoneticPr fontId="0" type="noConversion"/>
  <pageMargins left="0" right="0" top="0" bottom="0.39375000000000004" header="0" footer="0"/>
  <pageSetup paperSize="9" orientation="portrait" verticalDpi="0" r:id="rId1"/>
  <headerFooter alignWithMargins="0">
    <oddFooter xml:space="preserve">&amp;L&amp;"Arial"&amp;8 Lista: LCW148RBPR &amp;C&amp;"Arial"&amp;8 Stranica 
&amp;B&amp;P&amp;B &amp;R&amp;"Arial"&amp;8 * OBRADA LC * </oddFooter>
  </headerFooter>
  <ignoredErrors>
    <ignoredError sqref="A10:A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07EA-112B-4D82-9A88-13039D4199A2}">
  <dimension ref="A1:G7"/>
  <sheetViews>
    <sheetView workbookViewId="0">
      <selection activeCell="G22" sqref="G22"/>
    </sheetView>
  </sheetViews>
  <sheetFormatPr defaultRowHeight="12.75" x14ac:dyDescent="0.2"/>
  <cols>
    <col min="1" max="1" width="12.140625" customWidth="1"/>
    <col min="2" max="2" width="31.140625" customWidth="1"/>
    <col min="3" max="3" width="12.140625" bestFit="1" customWidth="1"/>
    <col min="4" max="4" width="13.85546875" customWidth="1"/>
    <col min="5" max="5" width="12.140625" bestFit="1" customWidth="1"/>
    <col min="6" max="6" width="11.28515625" customWidth="1"/>
    <col min="7" max="7" width="11.5703125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5" spans="1:7" ht="15.75" x14ac:dyDescent="0.2">
      <c r="A5" s="103" t="s">
        <v>178</v>
      </c>
      <c r="B5" s="103"/>
      <c r="C5" s="103"/>
      <c r="D5" s="103"/>
      <c r="E5" s="103"/>
      <c r="F5" s="16"/>
      <c r="G5" s="16"/>
    </row>
    <row r="6" spans="1:7" ht="36.75" customHeight="1" x14ac:dyDescent="0.2">
      <c r="A6" s="111" t="s">
        <v>3</v>
      </c>
      <c r="B6" s="113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14" t="s">
        <v>4</v>
      </c>
      <c r="B7" s="114"/>
      <c r="C7" s="31" t="s">
        <v>5</v>
      </c>
      <c r="D7" s="31" t="s">
        <v>6</v>
      </c>
      <c r="E7" s="31" t="s">
        <v>7</v>
      </c>
      <c r="F7" s="32" t="s">
        <v>8</v>
      </c>
      <c r="G7" s="32" t="s">
        <v>9</v>
      </c>
    </row>
  </sheetData>
  <mergeCells count="3">
    <mergeCell ref="A5:E5"/>
    <mergeCell ref="A6:B6"/>
    <mergeCell ref="A7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D926-4808-4C4C-8B59-AE9CF152076F}">
  <dimension ref="A1:E84"/>
  <sheetViews>
    <sheetView workbookViewId="0">
      <selection activeCell="G6" sqref="G6"/>
    </sheetView>
  </sheetViews>
  <sheetFormatPr defaultRowHeight="12.75" x14ac:dyDescent="0.2"/>
  <cols>
    <col min="1" max="1" width="18.42578125" style="45" bestFit="1" customWidth="1"/>
    <col min="2" max="2" width="61.140625" style="45" customWidth="1"/>
    <col min="3" max="3" width="13.5703125" style="45" customWidth="1"/>
    <col min="4" max="4" width="12.85546875" style="45" customWidth="1"/>
    <col min="5" max="5" width="12.140625" style="45" customWidth="1"/>
  </cols>
  <sheetData>
    <row r="1" spans="1:5" x14ac:dyDescent="0.2">
      <c r="A1" s="119" t="s">
        <v>0</v>
      </c>
      <c r="B1" s="120"/>
    </row>
    <row r="2" spans="1:5" x14ac:dyDescent="0.2">
      <c r="A2" s="119" t="s">
        <v>1</v>
      </c>
      <c r="B2" s="120"/>
    </row>
    <row r="3" spans="1:5" x14ac:dyDescent="0.2">
      <c r="A3" s="119" t="s">
        <v>2</v>
      </c>
      <c r="B3" s="120"/>
    </row>
    <row r="5" spans="1:5" ht="15.75" customHeight="1" x14ac:dyDescent="0.25">
      <c r="A5" s="121" t="s">
        <v>179</v>
      </c>
      <c r="B5" s="121"/>
      <c r="C5" s="121"/>
      <c r="D5" s="121"/>
      <c r="E5" s="121"/>
    </row>
    <row r="6" spans="1:5" ht="36.75" customHeight="1" x14ac:dyDescent="0.2">
      <c r="A6" s="115" t="s">
        <v>3</v>
      </c>
      <c r="B6" s="116"/>
      <c r="C6" s="3" t="s">
        <v>192</v>
      </c>
      <c r="D6" s="18" t="s">
        <v>212</v>
      </c>
      <c r="E6" s="61" t="s">
        <v>194</v>
      </c>
    </row>
    <row r="7" spans="1:5" x14ac:dyDescent="0.2">
      <c r="A7" s="117" t="s">
        <v>4</v>
      </c>
      <c r="B7" s="118"/>
      <c r="C7" s="68" t="s">
        <v>5</v>
      </c>
      <c r="D7" s="68" t="s">
        <v>6</v>
      </c>
      <c r="E7" s="65" t="s">
        <v>7</v>
      </c>
    </row>
    <row r="8" spans="1:5" x14ac:dyDescent="0.2">
      <c r="A8" s="38"/>
      <c r="B8" s="38" t="s">
        <v>13</v>
      </c>
      <c r="C8" s="69">
        <v>786540</v>
      </c>
      <c r="D8" s="69">
        <v>751869.24</v>
      </c>
      <c r="E8" s="67">
        <f t="shared" ref="E8:E67" si="0">D8/C8*100</f>
        <v>95.591990235715912</v>
      </c>
    </row>
    <row r="9" spans="1:5" x14ac:dyDescent="0.2">
      <c r="A9" s="39" t="s">
        <v>180</v>
      </c>
      <c r="B9" s="39" t="s">
        <v>186</v>
      </c>
      <c r="C9" s="70">
        <v>786540</v>
      </c>
      <c r="D9" s="70">
        <v>751869.24</v>
      </c>
      <c r="E9" s="10">
        <f t="shared" si="0"/>
        <v>95.591990235715912</v>
      </c>
    </row>
    <row r="10" spans="1:5" x14ac:dyDescent="0.2">
      <c r="A10" s="40" t="s">
        <v>181</v>
      </c>
      <c r="B10" s="40" t="s">
        <v>187</v>
      </c>
      <c r="C10" s="71">
        <v>786540</v>
      </c>
      <c r="D10" s="71">
        <v>751869.24</v>
      </c>
      <c r="E10" s="10">
        <f t="shared" si="0"/>
        <v>95.591990235715912</v>
      </c>
    </row>
    <row r="11" spans="1:5" ht="22.5" x14ac:dyDescent="0.2">
      <c r="A11" s="41" t="s">
        <v>182</v>
      </c>
      <c r="B11" s="41" t="s">
        <v>0</v>
      </c>
      <c r="C11" s="72">
        <v>786540</v>
      </c>
      <c r="D11" s="72">
        <v>751869.24</v>
      </c>
      <c r="E11" s="10">
        <f t="shared" si="0"/>
        <v>95.591990235715912</v>
      </c>
    </row>
    <row r="12" spans="1:5" x14ac:dyDescent="0.2">
      <c r="A12" s="42" t="s">
        <v>183</v>
      </c>
      <c r="B12" s="42" t="s">
        <v>188</v>
      </c>
      <c r="C12" s="73">
        <v>786540</v>
      </c>
      <c r="D12" s="73">
        <v>751869.24</v>
      </c>
      <c r="E12" s="10">
        <f t="shared" si="0"/>
        <v>95.591990235715912</v>
      </c>
    </row>
    <row r="13" spans="1:5" x14ac:dyDescent="0.2">
      <c r="A13" s="43" t="s">
        <v>184</v>
      </c>
      <c r="B13" s="43" t="s">
        <v>189</v>
      </c>
      <c r="C13" s="74">
        <v>712940</v>
      </c>
      <c r="D13" s="74">
        <v>746270.41</v>
      </c>
      <c r="E13" s="10">
        <f t="shared" si="0"/>
        <v>104.67506522287991</v>
      </c>
    </row>
    <row r="14" spans="1:5" x14ac:dyDescent="0.2">
      <c r="A14" s="75" t="s">
        <v>217</v>
      </c>
      <c r="B14" s="75" t="s">
        <v>218</v>
      </c>
      <c r="C14" s="76">
        <v>8800</v>
      </c>
      <c r="D14" s="76">
        <v>2775.28</v>
      </c>
      <c r="E14" s="10">
        <f t="shared" si="0"/>
        <v>31.537272727272729</v>
      </c>
    </row>
    <row r="15" spans="1:5" x14ac:dyDescent="0.2">
      <c r="A15" s="44" t="s">
        <v>70</v>
      </c>
      <c r="B15" s="44" t="s">
        <v>71</v>
      </c>
      <c r="C15" s="77">
        <v>1300</v>
      </c>
      <c r="D15" s="77">
        <v>0</v>
      </c>
      <c r="E15" s="10">
        <f t="shared" si="0"/>
        <v>0</v>
      </c>
    </row>
    <row r="16" spans="1:5" x14ac:dyDescent="0.2">
      <c r="A16" s="44" t="s">
        <v>102</v>
      </c>
      <c r="B16" s="44" t="s">
        <v>103</v>
      </c>
      <c r="C16" s="77">
        <v>3900</v>
      </c>
      <c r="D16" s="77">
        <v>0</v>
      </c>
      <c r="E16" s="10">
        <f t="shared" si="0"/>
        <v>0</v>
      </c>
    </row>
    <row r="17" spans="1:5" x14ac:dyDescent="0.2">
      <c r="A17" s="44" t="s">
        <v>112</v>
      </c>
      <c r="B17" s="44" t="s">
        <v>113</v>
      </c>
      <c r="C17" s="77">
        <v>3600</v>
      </c>
      <c r="D17" s="77">
        <v>2775.28</v>
      </c>
      <c r="E17" s="10">
        <f t="shared" si="0"/>
        <v>77.091111111111118</v>
      </c>
    </row>
    <row r="18" spans="1:5" x14ac:dyDescent="0.2">
      <c r="A18" s="75" t="s">
        <v>219</v>
      </c>
      <c r="B18" s="75" t="s">
        <v>220</v>
      </c>
      <c r="C18" s="76">
        <v>109840</v>
      </c>
      <c r="D18" s="76">
        <v>135453.82999999999</v>
      </c>
      <c r="E18" s="10">
        <f t="shared" si="0"/>
        <v>123.31921886380188</v>
      </c>
    </row>
    <row r="19" spans="1:5" x14ac:dyDescent="0.2">
      <c r="A19" s="44" t="s">
        <v>68</v>
      </c>
      <c r="B19" s="44" t="s">
        <v>69</v>
      </c>
      <c r="C19" s="77">
        <v>100</v>
      </c>
      <c r="D19" s="77">
        <v>2296.87</v>
      </c>
      <c r="E19" s="10">
        <f t="shared" si="0"/>
        <v>2296.87</v>
      </c>
    </row>
    <row r="20" spans="1:5" x14ac:dyDescent="0.2">
      <c r="A20" s="44" t="s">
        <v>70</v>
      </c>
      <c r="B20" s="44" t="s">
        <v>71</v>
      </c>
      <c r="C20" s="77">
        <v>12100</v>
      </c>
      <c r="D20" s="77">
        <v>13655.55</v>
      </c>
      <c r="E20" s="10">
        <f t="shared" si="0"/>
        <v>112.85578512396694</v>
      </c>
    </row>
    <row r="21" spans="1:5" x14ac:dyDescent="0.2">
      <c r="A21" s="44" t="s">
        <v>72</v>
      </c>
      <c r="B21" s="44" t="s">
        <v>73</v>
      </c>
      <c r="C21" s="77">
        <v>200</v>
      </c>
      <c r="D21" s="77">
        <v>555</v>
      </c>
      <c r="E21" s="10">
        <f t="shared" si="0"/>
        <v>277.5</v>
      </c>
    </row>
    <row r="22" spans="1:5" x14ac:dyDescent="0.2">
      <c r="A22" s="44" t="s">
        <v>78</v>
      </c>
      <c r="B22" s="44" t="s">
        <v>79</v>
      </c>
      <c r="C22" s="77">
        <v>1000</v>
      </c>
      <c r="D22" s="77">
        <v>8785.77</v>
      </c>
      <c r="E22" s="10">
        <f t="shared" si="0"/>
        <v>878.57700000000011</v>
      </c>
    </row>
    <row r="23" spans="1:5" x14ac:dyDescent="0.2">
      <c r="A23" s="44" t="s">
        <v>80</v>
      </c>
      <c r="B23" s="44" t="s">
        <v>81</v>
      </c>
      <c r="C23" s="77">
        <v>83100</v>
      </c>
      <c r="D23" s="77">
        <v>87739.33</v>
      </c>
      <c r="E23" s="10">
        <f t="shared" si="0"/>
        <v>105.58282791817089</v>
      </c>
    </row>
    <row r="24" spans="1:5" x14ac:dyDescent="0.2">
      <c r="A24" s="44" t="s">
        <v>84</v>
      </c>
      <c r="B24" s="44" t="s">
        <v>85</v>
      </c>
      <c r="C24" s="77">
        <v>500</v>
      </c>
      <c r="D24" s="77">
        <v>3208.7</v>
      </c>
      <c r="E24" s="10">
        <f t="shared" si="0"/>
        <v>641.74</v>
      </c>
    </row>
    <row r="25" spans="1:5" x14ac:dyDescent="0.2">
      <c r="A25" s="44" t="s">
        <v>86</v>
      </c>
      <c r="B25" s="44" t="s">
        <v>87</v>
      </c>
      <c r="C25" s="77">
        <v>200</v>
      </c>
      <c r="D25" s="77">
        <v>0</v>
      </c>
      <c r="E25" s="10">
        <f t="shared" si="0"/>
        <v>0</v>
      </c>
    </row>
    <row r="26" spans="1:5" x14ac:dyDescent="0.2">
      <c r="A26" s="44" t="s">
        <v>92</v>
      </c>
      <c r="B26" s="44" t="s">
        <v>93</v>
      </c>
      <c r="C26" s="77">
        <v>500</v>
      </c>
      <c r="D26" s="77">
        <v>565.22</v>
      </c>
      <c r="E26" s="10">
        <f t="shared" si="0"/>
        <v>113.04400000000001</v>
      </c>
    </row>
    <row r="27" spans="1:5" x14ac:dyDescent="0.2">
      <c r="A27" s="44" t="s">
        <v>94</v>
      </c>
      <c r="B27" s="44" t="s">
        <v>95</v>
      </c>
      <c r="C27" s="77">
        <v>6900</v>
      </c>
      <c r="D27" s="77">
        <v>4165.8100000000004</v>
      </c>
      <c r="E27" s="10">
        <f t="shared" si="0"/>
        <v>60.374057971014494</v>
      </c>
    </row>
    <row r="28" spans="1:5" x14ac:dyDescent="0.2">
      <c r="A28" s="44" t="s">
        <v>96</v>
      </c>
      <c r="B28" s="44" t="s">
        <v>97</v>
      </c>
      <c r="C28" s="77">
        <v>100</v>
      </c>
      <c r="D28" s="77">
        <v>910</v>
      </c>
      <c r="E28" s="10">
        <f t="shared" si="0"/>
        <v>910</v>
      </c>
    </row>
    <row r="29" spans="1:5" x14ac:dyDescent="0.2">
      <c r="A29" s="44" t="s">
        <v>98</v>
      </c>
      <c r="B29" s="44" t="s">
        <v>99</v>
      </c>
      <c r="C29" s="77">
        <v>1400</v>
      </c>
      <c r="D29" s="77">
        <v>5607.62</v>
      </c>
      <c r="E29" s="10">
        <f>D29/C29*100</f>
        <v>400.54428571428565</v>
      </c>
    </row>
    <row r="30" spans="1:5" x14ac:dyDescent="0.2">
      <c r="A30" s="44" t="s">
        <v>102</v>
      </c>
      <c r="B30" s="44" t="s">
        <v>103</v>
      </c>
      <c r="C30" s="77">
        <v>600</v>
      </c>
      <c r="D30" s="77">
        <v>377.39</v>
      </c>
      <c r="E30" s="10">
        <f t="shared" si="0"/>
        <v>62.898333333333333</v>
      </c>
    </row>
    <row r="31" spans="1:5" x14ac:dyDescent="0.2">
      <c r="A31" s="44" t="s">
        <v>104</v>
      </c>
      <c r="B31" s="44" t="s">
        <v>105</v>
      </c>
      <c r="C31" s="77">
        <v>200</v>
      </c>
      <c r="D31" s="77">
        <v>1295.5</v>
      </c>
      <c r="E31" s="10">
        <f t="shared" si="0"/>
        <v>647.75</v>
      </c>
    </row>
    <row r="32" spans="1:5" x14ac:dyDescent="0.2">
      <c r="A32" s="44" t="s">
        <v>106</v>
      </c>
      <c r="B32" s="44" t="s">
        <v>107</v>
      </c>
      <c r="C32" s="77">
        <v>200</v>
      </c>
      <c r="D32" s="77">
        <v>4822.09</v>
      </c>
      <c r="E32" s="10">
        <f t="shared" si="0"/>
        <v>2411.0450000000001</v>
      </c>
    </row>
    <row r="33" spans="1:5" x14ac:dyDescent="0.2">
      <c r="A33" s="44" t="s">
        <v>108</v>
      </c>
      <c r="B33" s="44" t="s">
        <v>109</v>
      </c>
      <c r="C33" s="77">
        <v>300</v>
      </c>
      <c r="D33" s="77">
        <v>13.5</v>
      </c>
      <c r="E33" s="10">
        <f t="shared" si="0"/>
        <v>4.5</v>
      </c>
    </row>
    <row r="34" spans="1:5" x14ac:dyDescent="0.2">
      <c r="A34" s="44" t="s">
        <v>114</v>
      </c>
      <c r="B34" s="44" t="s">
        <v>115</v>
      </c>
      <c r="C34" s="77">
        <v>1700</v>
      </c>
      <c r="D34" s="77">
        <v>0</v>
      </c>
      <c r="E34" s="10">
        <f t="shared" si="0"/>
        <v>0</v>
      </c>
    </row>
    <row r="35" spans="1:5" x14ac:dyDescent="0.2">
      <c r="A35" s="44" t="s">
        <v>116</v>
      </c>
      <c r="B35" s="44" t="s">
        <v>117</v>
      </c>
      <c r="C35" s="77">
        <v>100</v>
      </c>
      <c r="D35" s="77">
        <v>129.19999999999999</v>
      </c>
      <c r="E35" s="10">
        <f t="shared" si="0"/>
        <v>129.19999999999999</v>
      </c>
    </row>
    <row r="36" spans="1:5" x14ac:dyDescent="0.2">
      <c r="A36" s="44" t="s">
        <v>118</v>
      </c>
      <c r="B36" s="44" t="s">
        <v>119</v>
      </c>
      <c r="C36" s="77">
        <v>60</v>
      </c>
      <c r="D36" s="77">
        <v>0</v>
      </c>
      <c r="E36" s="10">
        <f t="shared" si="0"/>
        <v>0</v>
      </c>
    </row>
    <row r="37" spans="1:5" x14ac:dyDescent="0.2">
      <c r="A37" s="44" t="s">
        <v>124</v>
      </c>
      <c r="B37" s="44" t="s">
        <v>111</v>
      </c>
      <c r="C37" s="77">
        <v>400</v>
      </c>
      <c r="D37" s="77">
        <v>477.06</v>
      </c>
      <c r="E37" s="10">
        <f t="shared" si="0"/>
        <v>119.265</v>
      </c>
    </row>
    <row r="38" spans="1:5" x14ac:dyDescent="0.2">
      <c r="A38" s="44" t="s">
        <v>129</v>
      </c>
      <c r="B38" s="44" t="s">
        <v>130</v>
      </c>
      <c r="C38" s="77">
        <v>100</v>
      </c>
      <c r="D38" s="77">
        <v>849.22</v>
      </c>
      <c r="E38" s="10">
        <f t="shared" si="0"/>
        <v>849.22</v>
      </c>
    </row>
    <row r="39" spans="1:5" x14ac:dyDescent="0.2">
      <c r="A39" s="44" t="s">
        <v>131</v>
      </c>
      <c r="B39" s="44" t="s">
        <v>132</v>
      </c>
      <c r="C39" s="77">
        <v>50</v>
      </c>
      <c r="D39" s="77">
        <v>0</v>
      </c>
      <c r="E39" s="10">
        <f t="shared" si="0"/>
        <v>0</v>
      </c>
    </row>
    <row r="40" spans="1:5" x14ac:dyDescent="0.2">
      <c r="A40" s="44" t="s">
        <v>210</v>
      </c>
      <c r="B40" s="44" t="s">
        <v>211</v>
      </c>
      <c r="C40" s="77">
        <v>30</v>
      </c>
      <c r="D40" s="77">
        <v>0</v>
      </c>
      <c r="E40" s="10">
        <f t="shared" si="0"/>
        <v>0</v>
      </c>
    </row>
    <row r="41" spans="1:5" x14ac:dyDescent="0.2">
      <c r="A41" s="75" t="s">
        <v>227</v>
      </c>
      <c r="B41" s="75" t="s">
        <v>228</v>
      </c>
      <c r="C41" s="76">
        <v>106400</v>
      </c>
      <c r="D41" s="76">
        <v>74969.08</v>
      </c>
      <c r="E41" s="10">
        <f t="shared" si="0"/>
        <v>70.459661654135346</v>
      </c>
    </row>
    <row r="42" spans="1:5" x14ac:dyDescent="0.2">
      <c r="A42" s="44" t="s">
        <v>68</v>
      </c>
      <c r="B42" s="44" t="s">
        <v>69</v>
      </c>
      <c r="C42" s="77">
        <v>6000</v>
      </c>
      <c r="D42" s="77">
        <v>219.45</v>
      </c>
      <c r="E42" s="10">
        <f t="shared" si="0"/>
        <v>3.6574999999999998</v>
      </c>
    </row>
    <row r="43" spans="1:5" x14ac:dyDescent="0.2">
      <c r="A43" s="44" t="s">
        <v>72</v>
      </c>
      <c r="B43" s="44" t="s">
        <v>73</v>
      </c>
      <c r="C43" s="77">
        <v>1500</v>
      </c>
      <c r="D43" s="77">
        <v>0</v>
      </c>
      <c r="E43" s="10">
        <f t="shared" si="0"/>
        <v>0</v>
      </c>
    </row>
    <row r="44" spans="1:5" x14ac:dyDescent="0.2">
      <c r="A44" s="44" t="s">
        <v>74</v>
      </c>
      <c r="B44" s="44" t="s">
        <v>75</v>
      </c>
      <c r="C44" s="77">
        <v>100</v>
      </c>
      <c r="D44" s="77">
        <v>0</v>
      </c>
      <c r="E44" s="10">
        <f t="shared" si="0"/>
        <v>0</v>
      </c>
    </row>
    <row r="45" spans="1:5" x14ac:dyDescent="0.2">
      <c r="A45" s="44" t="s">
        <v>78</v>
      </c>
      <c r="B45" s="44" t="s">
        <v>79</v>
      </c>
      <c r="C45" s="77">
        <v>18500</v>
      </c>
      <c r="D45" s="77">
        <v>9763.58</v>
      </c>
      <c r="E45" s="10">
        <f t="shared" si="0"/>
        <v>52.776108108108112</v>
      </c>
    </row>
    <row r="46" spans="1:5" x14ac:dyDescent="0.2">
      <c r="A46" s="44" t="s">
        <v>82</v>
      </c>
      <c r="B46" s="44" t="s">
        <v>83</v>
      </c>
      <c r="C46" s="77">
        <v>23900</v>
      </c>
      <c r="D46" s="77">
        <v>16958.88</v>
      </c>
      <c r="E46" s="10">
        <f t="shared" si="0"/>
        <v>70.957656903765695</v>
      </c>
    </row>
    <row r="47" spans="1:5" x14ac:dyDescent="0.2">
      <c r="A47" s="44" t="s">
        <v>84</v>
      </c>
      <c r="B47" s="44" t="s">
        <v>85</v>
      </c>
      <c r="C47" s="77">
        <v>3300</v>
      </c>
      <c r="D47" s="77">
        <v>2001.28</v>
      </c>
      <c r="E47" s="10">
        <f t="shared" si="0"/>
        <v>60.644848484848481</v>
      </c>
    </row>
    <row r="48" spans="1:5" x14ac:dyDescent="0.2">
      <c r="A48" s="44" t="s">
        <v>86</v>
      </c>
      <c r="B48" s="44" t="s">
        <v>87</v>
      </c>
      <c r="C48" s="77">
        <v>2000</v>
      </c>
      <c r="D48" s="77">
        <v>0</v>
      </c>
      <c r="E48" s="10">
        <f t="shared" si="0"/>
        <v>0</v>
      </c>
    </row>
    <row r="49" spans="1:5" x14ac:dyDescent="0.2">
      <c r="A49" s="44" t="s">
        <v>88</v>
      </c>
      <c r="B49" s="44" t="s">
        <v>89</v>
      </c>
      <c r="C49" s="77">
        <v>1300</v>
      </c>
      <c r="D49" s="77">
        <v>1283.81</v>
      </c>
      <c r="E49" s="10">
        <f t="shared" si="0"/>
        <v>98.754615384615391</v>
      </c>
    </row>
    <row r="50" spans="1:5" x14ac:dyDescent="0.2">
      <c r="A50" s="44" t="s">
        <v>92</v>
      </c>
      <c r="B50" s="44" t="s">
        <v>93</v>
      </c>
      <c r="C50" s="77">
        <v>3000</v>
      </c>
      <c r="D50" s="77">
        <v>2002.1</v>
      </c>
      <c r="E50" s="10">
        <f t="shared" si="0"/>
        <v>66.736666666666665</v>
      </c>
    </row>
    <row r="51" spans="1:5" x14ac:dyDescent="0.2">
      <c r="A51" s="44" t="s">
        <v>94</v>
      </c>
      <c r="B51" s="44" t="s">
        <v>95</v>
      </c>
      <c r="C51" s="77">
        <v>6100</v>
      </c>
      <c r="D51" s="77">
        <v>14193.82</v>
      </c>
      <c r="E51" s="10">
        <f t="shared" si="0"/>
        <v>232.68557377049183</v>
      </c>
    </row>
    <row r="52" spans="1:5" x14ac:dyDescent="0.2">
      <c r="A52" s="44" t="s">
        <v>96</v>
      </c>
      <c r="B52" s="44" t="s">
        <v>97</v>
      </c>
      <c r="C52" s="77">
        <v>300</v>
      </c>
      <c r="D52" s="77">
        <v>0</v>
      </c>
      <c r="E52" s="10">
        <f t="shared" si="0"/>
        <v>0</v>
      </c>
    </row>
    <row r="53" spans="1:5" x14ac:dyDescent="0.2">
      <c r="A53" s="44" t="s">
        <v>98</v>
      </c>
      <c r="B53" s="44" t="s">
        <v>99</v>
      </c>
      <c r="C53" s="77">
        <v>15100</v>
      </c>
      <c r="D53" s="77">
        <v>7468.55</v>
      </c>
      <c r="E53" s="10">
        <f t="shared" si="0"/>
        <v>49.460596026490066</v>
      </c>
    </row>
    <row r="54" spans="1:5" x14ac:dyDescent="0.2">
      <c r="A54" s="44" t="s">
        <v>100</v>
      </c>
      <c r="B54" s="44" t="s">
        <v>101</v>
      </c>
      <c r="C54" s="77">
        <v>800</v>
      </c>
      <c r="D54" s="77">
        <v>870.16</v>
      </c>
      <c r="E54" s="10">
        <f t="shared" si="0"/>
        <v>108.76999999999998</v>
      </c>
    </row>
    <row r="55" spans="1:5" x14ac:dyDescent="0.2">
      <c r="A55" s="44" t="s">
        <v>102</v>
      </c>
      <c r="B55" s="44" t="s">
        <v>103</v>
      </c>
      <c r="C55" s="77">
        <v>700</v>
      </c>
      <c r="D55" s="77">
        <v>587.41999999999996</v>
      </c>
      <c r="E55" s="10">
        <f t="shared" si="0"/>
        <v>83.917142857142863</v>
      </c>
    </row>
    <row r="56" spans="1:5" x14ac:dyDescent="0.2">
      <c r="A56" s="44" t="s">
        <v>104</v>
      </c>
      <c r="B56" s="44" t="s">
        <v>105</v>
      </c>
      <c r="C56" s="77">
        <v>7400</v>
      </c>
      <c r="D56" s="77">
        <v>4866.3100000000004</v>
      </c>
      <c r="E56" s="10">
        <f t="shared" si="0"/>
        <v>65.760945945945949</v>
      </c>
    </row>
    <row r="57" spans="1:5" x14ac:dyDescent="0.2">
      <c r="A57" s="44" t="s">
        <v>106</v>
      </c>
      <c r="B57" s="44" t="s">
        <v>107</v>
      </c>
      <c r="C57" s="77">
        <v>2900</v>
      </c>
      <c r="D57" s="77">
        <v>6127.29</v>
      </c>
      <c r="E57" s="10">
        <f t="shared" si="0"/>
        <v>211.28586206896554</v>
      </c>
    </row>
    <row r="58" spans="1:5" x14ac:dyDescent="0.2">
      <c r="A58" s="44" t="s">
        <v>108</v>
      </c>
      <c r="B58" s="44" t="s">
        <v>109</v>
      </c>
      <c r="C58" s="77">
        <v>1600</v>
      </c>
      <c r="D58" s="77">
        <v>1520.45</v>
      </c>
      <c r="E58" s="10">
        <f t="shared" si="0"/>
        <v>95.028125000000003</v>
      </c>
    </row>
    <row r="59" spans="1:5" x14ac:dyDescent="0.2">
      <c r="A59" s="44" t="s">
        <v>116</v>
      </c>
      <c r="B59" s="44" t="s">
        <v>117</v>
      </c>
      <c r="C59" s="77">
        <v>300</v>
      </c>
      <c r="D59" s="77">
        <v>0</v>
      </c>
      <c r="E59" s="10">
        <f t="shared" si="0"/>
        <v>0</v>
      </c>
    </row>
    <row r="60" spans="1:5" x14ac:dyDescent="0.2">
      <c r="A60" s="44" t="s">
        <v>118</v>
      </c>
      <c r="B60" s="44" t="s">
        <v>119</v>
      </c>
      <c r="C60" s="77">
        <v>100</v>
      </c>
      <c r="D60" s="77">
        <v>150</v>
      </c>
      <c r="E60" s="10">
        <f t="shared" si="0"/>
        <v>150</v>
      </c>
    </row>
    <row r="61" spans="1:5" x14ac:dyDescent="0.2">
      <c r="A61" s="44" t="s">
        <v>120</v>
      </c>
      <c r="B61" s="44" t="s">
        <v>121</v>
      </c>
      <c r="C61" s="77">
        <v>300</v>
      </c>
      <c r="D61" s="77">
        <v>188.72</v>
      </c>
      <c r="E61" s="10">
        <f t="shared" si="0"/>
        <v>62.906666666666666</v>
      </c>
    </row>
    <row r="62" spans="1:5" x14ac:dyDescent="0.2">
      <c r="A62" s="44" t="s">
        <v>124</v>
      </c>
      <c r="B62" s="44" t="s">
        <v>111</v>
      </c>
      <c r="C62" s="77">
        <v>10300</v>
      </c>
      <c r="D62" s="77">
        <v>6698.44</v>
      </c>
      <c r="E62" s="10">
        <f t="shared" si="0"/>
        <v>65.033398058252416</v>
      </c>
    </row>
    <row r="63" spans="1:5" x14ac:dyDescent="0.2">
      <c r="A63" s="44" t="s">
        <v>129</v>
      </c>
      <c r="B63" s="44" t="s">
        <v>130</v>
      </c>
      <c r="C63" s="77">
        <v>900</v>
      </c>
      <c r="D63" s="77">
        <v>68.819999999999993</v>
      </c>
      <c r="E63" s="10">
        <f t="shared" si="0"/>
        <v>7.6466666666666656</v>
      </c>
    </row>
    <row r="64" spans="1:5" x14ac:dyDescent="0.2">
      <c r="A64" s="75" t="s">
        <v>230</v>
      </c>
      <c r="B64" s="75" t="s">
        <v>231</v>
      </c>
      <c r="C64" s="76">
        <v>487900</v>
      </c>
      <c r="D64" s="76">
        <v>533072.22</v>
      </c>
      <c r="E64" s="10">
        <f t="shared" si="0"/>
        <v>109.25849969255994</v>
      </c>
    </row>
    <row r="65" spans="1:5" x14ac:dyDescent="0.2">
      <c r="A65" s="44" t="s">
        <v>53</v>
      </c>
      <c r="B65" s="44" t="s">
        <v>54</v>
      </c>
      <c r="C65" s="77">
        <v>400000</v>
      </c>
      <c r="D65" s="77">
        <v>428427.29</v>
      </c>
      <c r="E65" s="10">
        <f t="shared" si="0"/>
        <v>107.10682249999999</v>
      </c>
    </row>
    <row r="66" spans="1:5" x14ac:dyDescent="0.2">
      <c r="A66" s="44" t="s">
        <v>57</v>
      </c>
      <c r="B66" s="44" t="s">
        <v>56</v>
      </c>
      <c r="C66" s="77">
        <v>20200</v>
      </c>
      <c r="D66" s="77">
        <v>29582.78</v>
      </c>
      <c r="E66" s="10">
        <f t="shared" si="0"/>
        <v>146.44940594059406</v>
      </c>
    </row>
    <row r="67" spans="1:5" x14ac:dyDescent="0.2">
      <c r="A67" s="44" t="s">
        <v>60</v>
      </c>
      <c r="B67" s="44" t="s">
        <v>61</v>
      </c>
      <c r="C67" s="77">
        <v>66000</v>
      </c>
      <c r="D67" s="77">
        <v>70300.77</v>
      </c>
      <c r="E67" s="10">
        <f t="shared" si="0"/>
        <v>106.51631818181819</v>
      </c>
    </row>
    <row r="68" spans="1:5" x14ac:dyDescent="0.2">
      <c r="A68" s="44" t="s">
        <v>62</v>
      </c>
      <c r="B68" s="44" t="s">
        <v>63</v>
      </c>
      <c r="C68" s="77">
        <v>0</v>
      </c>
      <c r="D68" s="77">
        <v>10.9</v>
      </c>
      <c r="E68" s="10"/>
    </row>
    <row r="69" spans="1:5" x14ac:dyDescent="0.2">
      <c r="A69" s="44" t="s">
        <v>104</v>
      </c>
      <c r="B69" s="44" t="s">
        <v>105</v>
      </c>
      <c r="C69" s="77">
        <v>0</v>
      </c>
      <c r="D69" s="77">
        <v>1885.94</v>
      </c>
      <c r="E69" s="10"/>
    </row>
    <row r="70" spans="1:5" x14ac:dyDescent="0.2">
      <c r="A70" s="44" t="s">
        <v>120</v>
      </c>
      <c r="B70" s="44" t="s">
        <v>121</v>
      </c>
      <c r="C70" s="77">
        <v>1700</v>
      </c>
      <c r="D70" s="77">
        <v>1494.35</v>
      </c>
      <c r="E70" s="10">
        <f t="shared" ref="E70:E84" si="1">D70/C70*100</f>
        <v>87.902941176470577</v>
      </c>
    </row>
    <row r="71" spans="1:5" x14ac:dyDescent="0.2">
      <c r="A71" s="44" t="s">
        <v>122</v>
      </c>
      <c r="B71" s="44" t="s">
        <v>123</v>
      </c>
      <c r="C71" s="77">
        <v>0</v>
      </c>
      <c r="D71" s="77">
        <v>987.77</v>
      </c>
      <c r="E71" s="10"/>
    </row>
    <row r="72" spans="1:5" x14ac:dyDescent="0.2">
      <c r="A72" s="44" t="s">
        <v>131</v>
      </c>
      <c r="B72" s="44" t="s">
        <v>132</v>
      </c>
      <c r="C72" s="77">
        <v>0</v>
      </c>
      <c r="D72" s="77">
        <v>382.42</v>
      </c>
      <c r="E72" s="10"/>
    </row>
    <row r="73" spans="1:5" ht="22.5" x14ac:dyDescent="0.2">
      <c r="A73" s="43" t="s">
        <v>185</v>
      </c>
      <c r="B73" s="43" t="s">
        <v>190</v>
      </c>
      <c r="C73" s="74">
        <v>73600</v>
      </c>
      <c r="D73" s="74">
        <v>5598.83</v>
      </c>
      <c r="E73" s="10">
        <f t="shared" si="1"/>
        <v>7.6071059782608694</v>
      </c>
    </row>
    <row r="74" spans="1:5" x14ac:dyDescent="0.2">
      <c r="A74" s="75" t="s">
        <v>217</v>
      </c>
      <c r="B74" s="75" t="s">
        <v>218</v>
      </c>
      <c r="C74" s="76">
        <v>36500</v>
      </c>
      <c r="D74" s="76">
        <v>1100.55</v>
      </c>
      <c r="E74" s="10">
        <f t="shared" si="1"/>
        <v>3.0152054794520549</v>
      </c>
    </row>
    <row r="75" spans="1:5" x14ac:dyDescent="0.2">
      <c r="A75" s="44" t="s">
        <v>94</v>
      </c>
      <c r="B75" s="44" t="s">
        <v>95</v>
      </c>
      <c r="C75" s="77">
        <v>14100</v>
      </c>
      <c r="D75" s="77">
        <v>0</v>
      </c>
      <c r="E75" s="10">
        <f t="shared" si="1"/>
        <v>0</v>
      </c>
    </row>
    <row r="76" spans="1:5" x14ac:dyDescent="0.2">
      <c r="A76" s="44" t="s">
        <v>141</v>
      </c>
      <c r="B76" s="44" t="s">
        <v>142</v>
      </c>
      <c r="C76" s="77">
        <v>21900</v>
      </c>
      <c r="D76" s="77">
        <v>1039</v>
      </c>
      <c r="E76" s="10">
        <f t="shared" si="1"/>
        <v>4.7442922374429219</v>
      </c>
    </row>
    <row r="77" spans="1:5" x14ac:dyDescent="0.2">
      <c r="A77" s="44" t="s">
        <v>145</v>
      </c>
      <c r="B77" s="44" t="s">
        <v>146</v>
      </c>
      <c r="C77" s="77">
        <v>500</v>
      </c>
      <c r="D77" s="77">
        <v>61.55</v>
      </c>
      <c r="E77" s="10">
        <f t="shared" si="1"/>
        <v>12.31</v>
      </c>
    </row>
    <row r="78" spans="1:5" x14ac:dyDescent="0.2">
      <c r="A78" s="75" t="s">
        <v>219</v>
      </c>
      <c r="B78" s="75" t="s">
        <v>220</v>
      </c>
      <c r="C78" s="76">
        <v>4400</v>
      </c>
      <c r="D78" s="76">
        <v>0</v>
      </c>
      <c r="E78" s="10">
        <f t="shared" si="1"/>
        <v>0</v>
      </c>
    </row>
    <row r="79" spans="1:5" x14ac:dyDescent="0.2">
      <c r="A79" s="44" t="s">
        <v>137</v>
      </c>
      <c r="B79" s="44" t="s">
        <v>138</v>
      </c>
      <c r="C79" s="77">
        <v>3100</v>
      </c>
      <c r="D79" s="77">
        <v>0</v>
      </c>
      <c r="E79" s="10">
        <f t="shared" si="1"/>
        <v>0</v>
      </c>
    </row>
    <row r="80" spans="1:5" x14ac:dyDescent="0.2">
      <c r="A80" s="44" t="s">
        <v>141</v>
      </c>
      <c r="B80" s="44" t="s">
        <v>142</v>
      </c>
      <c r="C80" s="77">
        <v>1300</v>
      </c>
      <c r="D80" s="77">
        <v>0</v>
      </c>
      <c r="E80" s="10">
        <f t="shared" si="1"/>
        <v>0</v>
      </c>
    </row>
    <row r="81" spans="1:5" x14ac:dyDescent="0.2">
      <c r="A81" s="75" t="s">
        <v>227</v>
      </c>
      <c r="B81" s="75" t="s">
        <v>228</v>
      </c>
      <c r="C81" s="76">
        <v>32700</v>
      </c>
      <c r="D81" s="76">
        <v>4498.28</v>
      </c>
      <c r="E81" s="10">
        <f t="shared" si="1"/>
        <v>13.756207951070335</v>
      </c>
    </row>
    <row r="82" spans="1:5" x14ac:dyDescent="0.2">
      <c r="A82" s="44" t="s">
        <v>137</v>
      </c>
      <c r="B82" s="44" t="s">
        <v>138</v>
      </c>
      <c r="C82" s="77">
        <v>17700</v>
      </c>
      <c r="D82" s="77">
        <v>4228.28</v>
      </c>
      <c r="E82" s="10">
        <f t="shared" si="1"/>
        <v>23.888587570621468</v>
      </c>
    </row>
    <row r="83" spans="1:5" x14ac:dyDescent="0.2">
      <c r="A83" s="44" t="s">
        <v>139</v>
      </c>
      <c r="B83" s="44" t="s">
        <v>140</v>
      </c>
      <c r="C83" s="77">
        <v>0</v>
      </c>
      <c r="D83" s="77">
        <v>270</v>
      </c>
      <c r="E83" s="10"/>
    </row>
    <row r="84" spans="1:5" x14ac:dyDescent="0.2">
      <c r="A84" s="44" t="s">
        <v>141</v>
      </c>
      <c r="B84" s="44" t="s">
        <v>142</v>
      </c>
      <c r="C84" s="77">
        <v>15000</v>
      </c>
      <c r="D84" s="77">
        <v>0</v>
      </c>
      <c r="E84" s="10">
        <f t="shared" si="1"/>
        <v>0</v>
      </c>
    </row>
  </sheetData>
  <mergeCells count="6">
    <mergeCell ref="A6:B6"/>
    <mergeCell ref="A7:B7"/>
    <mergeCell ref="A1:B1"/>
    <mergeCell ref="A2:B2"/>
    <mergeCell ref="A3:B3"/>
    <mergeCell ref="A5:E5"/>
  </mergeCells>
  <pageMargins left="0.7" right="0.7" top="0.75" bottom="0.75" header="0.3" footer="0.3"/>
  <ignoredErrors>
    <ignoredError sqref="A15:A8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B81A-CABA-4555-9A68-A5FB60627E3E}">
  <dimension ref="A1:H88"/>
  <sheetViews>
    <sheetView workbookViewId="0">
      <selection activeCell="I6" sqref="I6"/>
    </sheetView>
  </sheetViews>
  <sheetFormatPr defaultRowHeight="12.75" x14ac:dyDescent="0.2"/>
  <cols>
    <col min="1" max="1" width="4.42578125" bestFit="1" customWidth="1"/>
    <col min="2" max="2" width="71.85546875" customWidth="1"/>
    <col min="3" max="3" width="11.7109375" customWidth="1"/>
    <col min="4" max="4" width="13.140625" customWidth="1"/>
    <col min="5" max="5" width="11.140625" customWidth="1"/>
    <col min="6" max="6" width="11.5703125" customWidth="1"/>
    <col min="7" max="7" width="12.140625" customWidth="1"/>
  </cols>
  <sheetData>
    <row r="1" spans="1:7" x14ac:dyDescent="0.2">
      <c r="A1" s="123" t="s">
        <v>0</v>
      </c>
      <c r="B1" s="98"/>
      <c r="C1" s="98"/>
    </row>
    <row r="2" spans="1:7" x14ac:dyDescent="0.2">
      <c r="A2" s="123" t="s">
        <v>1</v>
      </c>
      <c r="B2" s="98"/>
    </row>
    <row r="3" spans="1:7" x14ac:dyDescent="0.2">
      <c r="A3" s="123" t="s">
        <v>2</v>
      </c>
      <c r="B3" s="98"/>
    </row>
    <row r="5" spans="1:7" ht="15.75" x14ac:dyDescent="0.25">
      <c r="A5" s="121" t="s">
        <v>233</v>
      </c>
      <c r="B5" s="121"/>
      <c r="C5" s="121"/>
      <c r="D5" s="121"/>
      <c r="E5" s="121"/>
      <c r="F5" s="121"/>
      <c r="G5" s="121"/>
    </row>
    <row r="6" spans="1:7" ht="51" x14ac:dyDescent="0.2">
      <c r="A6" s="122" t="s">
        <v>234</v>
      </c>
      <c r="B6" s="122"/>
      <c r="C6" s="18" t="s">
        <v>21</v>
      </c>
      <c r="D6" s="64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22" t="s">
        <v>4</v>
      </c>
      <c r="B7" s="122"/>
      <c r="C7" s="18" t="s">
        <v>5</v>
      </c>
      <c r="D7" s="18" t="s">
        <v>6</v>
      </c>
      <c r="E7" s="18" t="s">
        <v>7</v>
      </c>
      <c r="F7" s="65" t="s">
        <v>8</v>
      </c>
      <c r="G7" s="65" t="s">
        <v>9</v>
      </c>
    </row>
    <row r="8" spans="1:7" x14ac:dyDescent="0.2">
      <c r="A8" s="66"/>
      <c r="B8" s="66" t="s">
        <v>10</v>
      </c>
      <c r="C8" s="84">
        <v>690845.45</v>
      </c>
      <c r="D8" s="36">
        <f>D9+D28</f>
        <v>786540</v>
      </c>
      <c r="E8" s="36">
        <f>E9</f>
        <v>733133.49</v>
      </c>
      <c r="F8" s="67">
        <f t="shared" ref="F8:F27" si="0">E8/C8*100</f>
        <v>106.12120120353981</v>
      </c>
      <c r="G8" s="67">
        <f t="shared" ref="G8:G31" si="1">E8/D8*100</f>
        <v>93.209943550232666</v>
      </c>
    </row>
    <row r="9" spans="1:7" x14ac:dyDescent="0.2">
      <c r="A9" s="50" t="s">
        <v>11</v>
      </c>
      <c r="B9" s="50" t="s">
        <v>12</v>
      </c>
      <c r="C9" s="51">
        <v>690845.45</v>
      </c>
      <c r="D9" s="52">
        <f>D10+D15+D18+D21+D24</f>
        <v>746540</v>
      </c>
      <c r="E9" s="52">
        <f>E10+E15+E18+E21+E24</f>
        <v>733133.49</v>
      </c>
      <c r="F9" s="10">
        <f t="shared" si="0"/>
        <v>106.12120120353981</v>
      </c>
      <c r="G9" s="10">
        <f t="shared" si="1"/>
        <v>98.204180619926589</v>
      </c>
    </row>
    <row r="10" spans="1:7" x14ac:dyDescent="0.2">
      <c r="A10" s="50" t="s">
        <v>22</v>
      </c>
      <c r="B10" s="50" t="s">
        <v>23</v>
      </c>
      <c r="C10" s="51">
        <v>455386.69</v>
      </c>
      <c r="D10" s="52">
        <v>487900</v>
      </c>
      <c r="E10" s="52">
        <v>532647.88</v>
      </c>
      <c r="F10" s="10">
        <f t="shared" si="0"/>
        <v>116.96606240292181</v>
      </c>
      <c r="G10" s="10">
        <f t="shared" si="1"/>
        <v>109.17152695224432</v>
      </c>
    </row>
    <row r="11" spans="1:7" x14ac:dyDescent="0.2">
      <c r="A11" s="50" t="s">
        <v>24</v>
      </c>
      <c r="B11" s="50" t="s">
        <v>25</v>
      </c>
      <c r="C11" s="51">
        <v>451946.89</v>
      </c>
      <c r="D11" s="52">
        <v>487900</v>
      </c>
      <c r="E11" s="52">
        <v>532647.88</v>
      </c>
      <c r="F11" s="10">
        <f t="shared" si="0"/>
        <v>117.85629944261812</v>
      </c>
      <c r="G11" s="10">
        <f t="shared" si="1"/>
        <v>109.17152695224432</v>
      </c>
    </row>
    <row r="12" spans="1:7" x14ac:dyDescent="0.2">
      <c r="A12" s="50" t="s">
        <v>26</v>
      </c>
      <c r="B12" s="50" t="s">
        <v>27</v>
      </c>
      <c r="C12" s="51">
        <v>451946.89</v>
      </c>
      <c r="D12" s="52">
        <v>487900</v>
      </c>
      <c r="E12" s="52">
        <v>532647.88</v>
      </c>
      <c r="F12" s="10">
        <f t="shared" si="0"/>
        <v>117.85629944261812</v>
      </c>
      <c r="G12" s="10">
        <f t="shared" si="1"/>
        <v>109.17152695224432</v>
      </c>
    </row>
    <row r="13" spans="1:7" x14ac:dyDescent="0.2">
      <c r="A13" s="50" t="s">
        <v>28</v>
      </c>
      <c r="B13" s="50" t="s">
        <v>29</v>
      </c>
      <c r="C13" s="51">
        <v>3439.8</v>
      </c>
      <c r="D13" s="52">
        <v>0</v>
      </c>
      <c r="E13" s="52">
        <v>0</v>
      </c>
      <c r="F13" s="10">
        <f t="shared" si="0"/>
        <v>0</v>
      </c>
      <c r="G13" s="10"/>
    </row>
    <row r="14" spans="1:7" x14ac:dyDescent="0.2">
      <c r="A14" s="50" t="s">
        <v>30</v>
      </c>
      <c r="B14" s="50" t="s">
        <v>31</v>
      </c>
      <c r="C14" s="51">
        <v>3439.8</v>
      </c>
      <c r="D14" s="52">
        <v>0</v>
      </c>
      <c r="E14" s="52">
        <v>0</v>
      </c>
      <c r="F14" s="10">
        <f t="shared" si="0"/>
        <v>0</v>
      </c>
      <c r="G14" s="10"/>
    </row>
    <row r="15" spans="1:7" x14ac:dyDescent="0.2">
      <c r="A15" s="50" t="s">
        <v>32</v>
      </c>
      <c r="B15" s="50" t="s">
        <v>33</v>
      </c>
      <c r="C15" s="51">
        <v>0.11</v>
      </c>
      <c r="D15" s="52">
        <v>0</v>
      </c>
      <c r="E15" s="52">
        <v>0.08</v>
      </c>
      <c r="F15" s="10">
        <f t="shared" si="0"/>
        <v>72.727272727272734</v>
      </c>
      <c r="G15" s="10"/>
    </row>
    <row r="16" spans="1:7" x14ac:dyDescent="0.2">
      <c r="A16" s="50" t="s">
        <v>34</v>
      </c>
      <c r="B16" s="50" t="s">
        <v>35</v>
      </c>
      <c r="C16" s="51">
        <v>0.11</v>
      </c>
      <c r="D16" s="52">
        <v>0</v>
      </c>
      <c r="E16" s="52">
        <v>0.08</v>
      </c>
      <c r="F16" s="10">
        <f t="shared" si="0"/>
        <v>72.727272727272734</v>
      </c>
      <c r="G16" s="10"/>
    </row>
    <row r="17" spans="1:7" x14ac:dyDescent="0.2">
      <c r="A17" s="50" t="s">
        <v>36</v>
      </c>
      <c r="B17" s="50" t="s">
        <v>37</v>
      </c>
      <c r="C17" s="51">
        <v>0.11</v>
      </c>
      <c r="D17" s="52">
        <v>0</v>
      </c>
      <c r="E17" s="52">
        <v>0.08</v>
      </c>
      <c r="F17" s="10">
        <f t="shared" si="0"/>
        <v>72.727272727272734</v>
      </c>
      <c r="G17" s="10"/>
    </row>
    <row r="18" spans="1:7" x14ac:dyDescent="0.2">
      <c r="A18" s="50" t="s">
        <v>38</v>
      </c>
      <c r="B18" s="50" t="s">
        <v>39</v>
      </c>
      <c r="C18" s="51">
        <v>93046.63</v>
      </c>
      <c r="D18" s="52">
        <v>99100</v>
      </c>
      <c r="E18" s="52">
        <v>88627.31</v>
      </c>
      <c r="F18" s="10">
        <f t="shared" si="0"/>
        <v>95.250424437725471</v>
      </c>
      <c r="G18" s="10">
        <f t="shared" si="1"/>
        <v>89.43219979818366</v>
      </c>
    </row>
    <row r="19" spans="1:7" x14ac:dyDescent="0.2">
      <c r="A19" s="50" t="s">
        <v>40</v>
      </c>
      <c r="B19" s="50" t="s">
        <v>41</v>
      </c>
      <c r="C19" s="51">
        <v>93046.63</v>
      </c>
      <c r="D19" s="52">
        <v>99100</v>
      </c>
      <c r="E19" s="52">
        <v>88627.31</v>
      </c>
      <c r="F19" s="10">
        <f t="shared" si="0"/>
        <v>95.250424437725471</v>
      </c>
      <c r="G19" s="10">
        <f t="shared" si="1"/>
        <v>89.43219979818366</v>
      </c>
    </row>
    <row r="20" spans="1:7" x14ac:dyDescent="0.2">
      <c r="A20" s="50" t="s">
        <v>42</v>
      </c>
      <c r="B20" s="50" t="s">
        <v>43</v>
      </c>
      <c r="C20" s="51">
        <v>93046.63</v>
      </c>
      <c r="D20" s="52">
        <v>99100</v>
      </c>
      <c r="E20" s="52">
        <v>88627.31</v>
      </c>
      <c r="F20" s="10">
        <f t="shared" si="0"/>
        <v>95.250424437725471</v>
      </c>
      <c r="G20" s="10">
        <f t="shared" si="1"/>
        <v>89.43219979818366</v>
      </c>
    </row>
    <row r="21" spans="1:7" x14ac:dyDescent="0.2">
      <c r="A21" s="50" t="s">
        <v>197</v>
      </c>
      <c r="B21" s="50" t="s">
        <v>198</v>
      </c>
      <c r="C21" s="51">
        <v>0</v>
      </c>
      <c r="D21" s="52">
        <v>0</v>
      </c>
      <c r="E21" s="52">
        <v>62</v>
      </c>
      <c r="F21" s="10"/>
      <c r="G21" s="10"/>
    </row>
    <row r="22" spans="1:7" x14ac:dyDescent="0.2">
      <c r="A22" s="50" t="s">
        <v>199</v>
      </c>
      <c r="B22" s="50" t="s">
        <v>200</v>
      </c>
      <c r="C22" s="51">
        <v>0</v>
      </c>
      <c r="D22" s="52">
        <v>0</v>
      </c>
      <c r="E22" s="52">
        <v>62</v>
      </c>
      <c r="F22" s="10"/>
      <c r="G22" s="10"/>
    </row>
    <row r="23" spans="1:7" x14ac:dyDescent="0.2">
      <c r="A23" s="50" t="s">
        <v>201</v>
      </c>
      <c r="B23" s="50" t="s">
        <v>202</v>
      </c>
      <c r="C23" s="51">
        <v>0</v>
      </c>
      <c r="D23" s="52">
        <v>0</v>
      </c>
      <c r="E23" s="52">
        <v>62</v>
      </c>
      <c r="F23" s="10"/>
      <c r="G23" s="10"/>
    </row>
    <row r="24" spans="1:7" x14ac:dyDescent="0.2">
      <c r="A24" s="53">
        <v>67</v>
      </c>
      <c r="B24" s="54" t="s">
        <v>44</v>
      </c>
      <c r="C24" s="19">
        <v>142412.01999999999</v>
      </c>
      <c r="D24" s="55">
        <v>159540</v>
      </c>
      <c r="E24" s="55">
        <v>111796.22</v>
      </c>
      <c r="F24" s="10">
        <f t="shared" si="0"/>
        <v>78.501955101823569</v>
      </c>
      <c r="G24" s="10">
        <f t="shared" si="1"/>
        <v>70.074100539049766</v>
      </c>
    </row>
    <row r="25" spans="1:7" x14ac:dyDescent="0.2">
      <c r="A25" s="53">
        <v>671</v>
      </c>
      <c r="B25" s="54" t="s">
        <v>45</v>
      </c>
      <c r="C25" s="19">
        <v>142412.01999999999</v>
      </c>
      <c r="D25" s="55">
        <v>159540</v>
      </c>
      <c r="E25" s="55">
        <v>111796.22</v>
      </c>
      <c r="F25" s="10">
        <f t="shared" si="0"/>
        <v>78.501955101823569</v>
      </c>
      <c r="G25" s="10">
        <f t="shared" si="1"/>
        <v>70.074100539049766</v>
      </c>
    </row>
    <row r="26" spans="1:7" x14ac:dyDescent="0.2">
      <c r="A26" s="20">
        <v>6711</v>
      </c>
      <c r="B26" s="21" t="s">
        <v>46</v>
      </c>
      <c r="C26" s="22">
        <v>121089.29</v>
      </c>
      <c r="D26" s="55">
        <v>132740</v>
      </c>
      <c r="E26" s="55">
        <v>109300.85</v>
      </c>
      <c r="F26" s="10">
        <f t="shared" si="0"/>
        <v>90.264671631983319</v>
      </c>
      <c r="G26" s="10">
        <f t="shared" si="1"/>
        <v>82.342059665511542</v>
      </c>
    </row>
    <row r="27" spans="1:7" x14ac:dyDescent="0.2">
      <c r="A27" s="20">
        <v>6712</v>
      </c>
      <c r="B27" s="21" t="s">
        <v>47</v>
      </c>
      <c r="C27" s="22">
        <v>21322.73</v>
      </c>
      <c r="D27" s="55">
        <v>26800</v>
      </c>
      <c r="E27" s="55">
        <v>2495.37</v>
      </c>
      <c r="F27" s="10">
        <f t="shared" si="0"/>
        <v>11.702863563905748</v>
      </c>
      <c r="G27" s="10">
        <f t="shared" si="1"/>
        <v>9.3110820895522384</v>
      </c>
    </row>
    <row r="28" spans="1:7" x14ac:dyDescent="0.2">
      <c r="A28" s="50" t="s">
        <v>203</v>
      </c>
      <c r="B28" s="50" t="s">
        <v>191</v>
      </c>
      <c r="C28" s="51">
        <v>0</v>
      </c>
      <c r="D28" s="52">
        <v>40000</v>
      </c>
      <c r="E28" s="52">
        <v>0</v>
      </c>
      <c r="F28" s="10"/>
      <c r="G28" s="10">
        <f t="shared" si="1"/>
        <v>0</v>
      </c>
    </row>
    <row r="29" spans="1:7" x14ac:dyDescent="0.2">
      <c r="A29" s="50" t="s">
        <v>204</v>
      </c>
      <c r="B29" s="50" t="s">
        <v>205</v>
      </c>
      <c r="C29" s="51">
        <v>0</v>
      </c>
      <c r="D29" s="52">
        <v>40000</v>
      </c>
      <c r="E29" s="52">
        <v>0</v>
      </c>
      <c r="F29" s="10"/>
      <c r="G29" s="10">
        <f t="shared" si="1"/>
        <v>0</v>
      </c>
    </row>
    <row r="30" spans="1:7" x14ac:dyDescent="0.2">
      <c r="A30" s="50" t="s">
        <v>206</v>
      </c>
      <c r="B30" s="50" t="s">
        <v>207</v>
      </c>
      <c r="C30" s="51">
        <v>0</v>
      </c>
      <c r="D30" s="52">
        <v>40000</v>
      </c>
      <c r="E30" s="52">
        <v>0</v>
      </c>
      <c r="F30" s="10"/>
      <c r="G30" s="10">
        <f t="shared" si="1"/>
        <v>0</v>
      </c>
    </row>
    <row r="31" spans="1:7" x14ac:dyDescent="0.2">
      <c r="A31" s="50" t="s">
        <v>208</v>
      </c>
      <c r="B31" s="50" t="s">
        <v>209</v>
      </c>
      <c r="C31" s="51">
        <v>0</v>
      </c>
      <c r="D31" s="52">
        <v>40000</v>
      </c>
      <c r="E31" s="52">
        <v>0</v>
      </c>
      <c r="F31" s="10"/>
      <c r="G31" s="10">
        <f t="shared" si="1"/>
        <v>0</v>
      </c>
    </row>
    <row r="32" spans="1:7" x14ac:dyDescent="0.2">
      <c r="A32" s="79"/>
      <c r="B32" s="79"/>
      <c r="C32" s="79"/>
      <c r="D32" s="80"/>
      <c r="E32" s="80"/>
    </row>
    <row r="33" spans="1:8" ht="51" x14ac:dyDescent="0.2">
      <c r="A33" s="122" t="s">
        <v>3</v>
      </c>
      <c r="B33" s="122"/>
      <c r="C33" s="18" t="s">
        <v>21</v>
      </c>
      <c r="D33" s="64" t="s">
        <v>192</v>
      </c>
      <c r="E33" s="18" t="s">
        <v>212</v>
      </c>
      <c r="F33" s="60" t="s">
        <v>193</v>
      </c>
      <c r="G33" s="61" t="s">
        <v>194</v>
      </c>
      <c r="H33" s="79"/>
    </row>
    <row r="34" spans="1:8" x14ac:dyDescent="0.2">
      <c r="A34" s="122" t="s">
        <v>4</v>
      </c>
      <c r="B34" s="122"/>
      <c r="C34" s="18" t="s">
        <v>5</v>
      </c>
      <c r="D34" s="18" t="s">
        <v>6</v>
      </c>
      <c r="E34" s="18" t="s">
        <v>7</v>
      </c>
      <c r="F34" s="65" t="s">
        <v>8</v>
      </c>
      <c r="G34" s="65" t="s">
        <v>9</v>
      </c>
      <c r="H34" s="81"/>
    </row>
    <row r="35" spans="1:8" x14ac:dyDescent="0.2">
      <c r="A35" s="57"/>
      <c r="B35" s="57" t="s">
        <v>13</v>
      </c>
      <c r="C35" s="82">
        <v>674447.38</v>
      </c>
      <c r="D35" s="83">
        <v>786540</v>
      </c>
      <c r="E35" s="83">
        <v>751869.24</v>
      </c>
      <c r="F35" s="78">
        <f t="shared" ref="F35:F88" si="2">E35/C35*100</f>
        <v>111.47930324823858</v>
      </c>
      <c r="G35" s="78">
        <f>E35/D35*100</f>
        <v>95.591990235715912</v>
      </c>
      <c r="H35" s="81"/>
    </row>
    <row r="36" spans="1:8" x14ac:dyDescent="0.2">
      <c r="A36" s="50" t="s">
        <v>14</v>
      </c>
      <c r="B36" s="50" t="s">
        <v>15</v>
      </c>
      <c r="C36" s="51">
        <v>670666.74</v>
      </c>
      <c r="D36" s="52">
        <v>727040</v>
      </c>
      <c r="E36" s="52">
        <v>746270.41</v>
      </c>
      <c r="F36" s="10">
        <f t="shared" si="2"/>
        <v>111.27291178924423</v>
      </c>
      <c r="G36" s="10">
        <f t="shared" ref="G36:G88" si="3">E36/D36*100</f>
        <v>102.64502778389084</v>
      </c>
    </row>
    <row r="37" spans="1:8" x14ac:dyDescent="0.2">
      <c r="A37" s="50" t="s">
        <v>49</v>
      </c>
      <c r="B37" s="50" t="s">
        <v>50</v>
      </c>
      <c r="C37" s="51">
        <v>445701.14</v>
      </c>
      <c r="D37" s="52">
        <v>486200</v>
      </c>
      <c r="E37" s="52">
        <v>528321.74</v>
      </c>
      <c r="F37" s="10">
        <f t="shared" si="2"/>
        <v>118.53721980607901</v>
      </c>
      <c r="G37" s="10">
        <f t="shared" si="3"/>
        <v>108.66345948169479</v>
      </c>
    </row>
    <row r="38" spans="1:8" x14ac:dyDescent="0.2">
      <c r="A38" s="50" t="s">
        <v>51</v>
      </c>
      <c r="B38" s="50" t="s">
        <v>52</v>
      </c>
      <c r="C38" s="51">
        <v>365611.71</v>
      </c>
      <c r="D38" s="52">
        <v>400000</v>
      </c>
      <c r="E38" s="52">
        <v>428427.29</v>
      </c>
      <c r="F38" s="10">
        <f t="shared" si="2"/>
        <v>117.18095407830344</v>
      </c>
      <c r="G38" s="10">
        <f t="shared" si="3"/>
        <v>107.10682249999999</v>
      </c>
    </row>
    <row r="39" spans="1:8" x14ac:dyDescent="0.2">
      <c r="A39" s="50" t="s">
        <v>53</v>
      </c>
      <c r="B39" s="50" t="s">
        <v>54</v>
      </c>
      <c r="C39" s="51">
        <v>365611.71</v>
      </c>
      <c r="D39" s="52">
        <v>400000</v>
      </c>
      <c r="E39" s="52">
        <v>428427.29</v>
      </c>
      <c r="F39" s="10">
        <f t="shared" si="2"/>
        <v>117.18095407830344</v>
      </c>
      <c r="G39" s="10">
        <f t="shared" si="3"/>
        <v>107.10682249999999</v>
      </c>
    </row>
    <row r="40" spans="1:8" x14ac:dyDescent="0.2">
      <c r="A40" s="50" t="s">
        <v>55</v>
      </c>
      <c r="B40" s="50" t="s">
        <v>56</v>
      </c>
      <c r="C40" s="51">
        <v>19685.830000000002</v>
      </c>
      <c r="D40" s="52">
        <v>20200</v>
      </c>
      <c r="E40" s="52">
        <v>29582.78</v>
      </c>
      <c r="F40" s="10">
        <f t="shared" si="2"/>
        <v>150.27448677551314</v>
      </c>
      <c r="G40" s="10">
        <f t="shared" si="3"/>
        <v>146.44940594059406</v>
      </c>
    </row>
    <row r="41" spans="1:8" x14ac:dyDescent="0.2">
      <c r="A41" s="50" t="s">
        <v>57</v>
      </c>
      <c r="B41" s="50" t="s">
        <v>56</v>
      </c>
      <c r="C41" s="51">
        <v>19685.830000000002</v>
      </c>
      <c r="D41" s="52">
        <v>20200</v>
      </c>
      <c r="E41" s="52">
        <v>29582.78</v>
      </c>
      <c r="F41" s="10">
        <f t="shared" si="2"/>
        <v>150.27448677551314</v>
      </c>
      <c r="G41" s="10">
        <f t="shared" si="3"/>
        <v>146.44940594059406</v>
      </c>
      <c r="H41" s="45" t="s">
        <v>232</v>
      </c>
    </row>
    <row r="42" spans="1:8" x14ac:dyDescent="0.2">
      <c r="A42" s="50" t="s">
        <v>58</v>
      </c>
      <c r="B42" s="50" t="s">
        <v>59</v>
      </c>
      <c r="C42" s="51">
        <v>60403.6</v>
      </c>
      <c r="D42" s="52">
        <v>66000</v>
      </c>
      <c r="E42" s="52">
        <v>70311.67</v>
      </c>
      <c r="F42" s="10">
        <f t="shared" si="2"/>
        <v>116.40311173506215</v>
      </c>
      <c r="G42" s="10">
        <f t="shared" si="3"/>
        <v>106.53283333333331</v>
      </c>
    </row>
    <row r="43" spans="1:8" x14ac:dyDescent="0.2">
      <c r="A43" s="50" t="s">
        <v>60</v>
      </c>
      <c r="B43" s="50" t="s">
        <v>61</v>
      </c>
      <c r="C43" s="51">
        <v>60276.89</v>
      </c>
      <c r="D43" s="52">
        <v>66000</v>
      </c>
      <c r="E43" s="52">
        <v>70300.77</v>
      </c>
      <c r="F43" s="10">
        <f t="shared" si="2"/>
        <v>116.62972326541731</v>
      </c>
      <c r="G43" s="10">
        <f t="shared" si="3"/>
        <v>106.51631818181819</v>
      </c>
    </row>
    <row r="44" spans="1:8" x14ac:dyDescent="0.2">
      <c r="A44" s="50" t="s">
        <v>62</v>
      </c>
      <c r="B44" s="50" t="s">
        <v>63</v>
      </c>
      <c r="C44" s="51">
        <v>126.71</v>
      </c>
      <c r="D44" s="52">
        <v>0</v>
      </c>
      <c r="E44" s="52">
        <v>10.9</v>
      </c>
      <c r="F44" s="10">
        <f t="shared" si="2"/>
        <v>8.6023202588588124</v>
      </c>
      <c r="G44" s="10"/>
    </row>
    <row r="45" spans="1:8" x14ac:dyDescent="0.2">
      <c r="A45" s="50" t="s">
        <v>64</v>
      </c>
      <c r="B45" s="50" t="s">
        <v>65</v>
      </c>
      <c r="C45" s="51">
        <v>222868.34</v>
      </c>
      <c r="D45" s="52">
        <v>239760</v>
      </c>
      <c r="E45" s="52">
        <v>216648.21</v>
      </c>
      <c r="F45" s="10">
        <f t="shared" si="2"/>
        <v>97.209056252673662</v>
      </c>
      <c r="G45" s="10">
        <f t="shared" si="3"/>
        <v>90.360447947947947</v>
      </c>
    </row>
    <row r="46" spans="1:8" x14ac:dyDescent="0.2">
      <c r="A46" s="50" t="s">
        <v>66</v>
      </c>
      <c r="B46" s="50" t="s">
        <v>67</v>
      </c>
      <c r="C46" s="51">
        <v>17210.54</v>
      </c>
      <c r="D46" s="52">
        <v>21300</v>
      </c>
      <c r="E46" s="52">
        <v>16726.87</v>
      </c>
      <c r="F46" s="10">
        <f t="shared" si="2"/>
        <v>97.189687249789941</v>
      </c>
      <c r="G46" s="10">
        <f t="shared" si="3"/>
        <v>78.529906103286379</v>
      </c>
    </row>
    <row r="47" spans="1:8" x14ac:dyDescent="0.2">
      <c r="A47" s="50" t="s">
        <v>68</v>
      </c>
      <c r="B47" s="50" t="s">
        <v>69</v>
      </c>
      <c r="C47" s="51">
        <v>3368.01</v>
      </c>
      <c r="D47" s="52">
        <v>6100</v>
      </c>
      <c r="E47" s="52">
        <v>2516.3200000000002</v>
      </c>
      <c r="F47" s="10">
        <f t="shared" si="2"/>
        <v>74.712367243565197</v>
      </c>
      <c r="G47" s="10">
        <f t="shared" si="3"/>
        <v>41.251147540983609</v>
      </c>
    </row>
    <row r="48" spans="1:8" x14ac:dyDescent="0.2">
      <c r="A48" s="50" t="s">
        <v>70</v>
      </c>
      <c r="B48" s="50" t="s">
        <v>71</v>
      </c>
      <c r="C48" s="51">
        <v>12243.03</v>
      </c>
      <c r="D48" s="52">
        <v>13400</v>
      </c>
      <c r="E48" s="52">
        <v>13655.55</v>
      </c>
      <c r="F48" s="10">
        <f t="shared" si="2"/>
        <v>111.53734002122022</v>
      </c>
      <c r="G48" s="10">
        <f t="shared" si="3"/>
        <v>101.9070895522388</v>
      </c>
    </row>
    <row r="49" spans="1:8" x14ac:dyDescent="0.2">
      <c r="A49" s="50" t="s">
        <v>72</v>
      </c>
      <c r="B49" s="50" t="s">
        <v>73</v>
      </c>
      <c r="C49" s="51">
        <v>1599.5</v>
      </c>
      <c r="D49" s="52">
        <v>1700</v>
      </c>
      <c r="E49" s="52">
        <v>555</v>
      </c>
      <c r="F49" s="10">
        <f t="shared" si="2"/>
        <v>34.698343232260079</v>
      </c>
      <c r="G49" s="10">
        <f t="shared" si="3"/>
        <v>32.647058823529413</v>
      </c>
    </row>
    <row r="50" spans="1:8" x14ac:dyDescent="0.2">
      <c r="A50" s="50" t="s">
        <v>74</v>
      </c>
      <c r="B50" s="50" t="s">
        <v>75</v>
      </c>
      <c r="C50" s="51">
        <v>0</v>
      </c>
      <c r="D50" s="52">
        <v>100</v>
      </c>
      <c r="E50" s="52">
        <v>0</v>
      </c>
      <c r="F50" s="10"/>
      <c r="G50" s="10">
        <f t="shared" si="3"/>
        <v>0</v>
      </c>
    </row>
    <row r="51" spans="1:8" x14ac:dyDescent="0.2">
      <c r="A51" s="50" t="s">
        <v>76</v>
      </c>
      <c r="B51" s="50" t="s">
        <v>77</v>
      </c>
      <c r="C51" s="51">
        <v>134249.26</v>
      </c>
      <c r="D51" s="52">
        <v>133800</v>
      </c>
      <c r="E51" s="52">
        <v>129741.35</v>
      </c>
      <c r="F51" s="10">
        <f t="shared" si="2"/>
        <v>96.642134191279723</v>
      </c>
      <c r="G51" s="10">
        <f t="shared" si="3"/>
        <v>96.966629297458894</v>
      </c>
    </row>
    <row r="52" spans="1:8" x14ac:dyDescent="0.2">
      <c r="A52" s="50" t="s">
        <v>78</v>
      </c>
      <c r="B52" s="50" t="s">
        <v>79</v>
      </c>
      <c r="C52" s="51">
        <v>20122.05</v>
      </c>
      <c r="D52" s="52">
        <v>19500</v>
      </c>
      <c r="E52" s="52">
        <v>18549.349999999999</v>
      </c>
      <c r="F52" s="10">
        <f t="shared" si="2"/>
        <v>92.18419594425022</v>
      </c>
      <c r="G52" s="10">
        <f t="shared" si="3"/>
        <v>95.124871794871794</v>
      </c>
    </row>
    <row r="53" spans="1:8" x14ac:dyDescent="0.2">
      <c r="A53" s="50" t="s">
        <v>80</v>
      </c>
      <c r="B53" s="50" t="s">
        <v>81</v>
      </c>
      <c r="C53" s="51">
        <v>86317.45</v>
      </c>
      <c r="D53" s="52">
        <v>83100</v>
      </c>
      <c r="E53" s="52">
        <v>87739.33</v>
      </c>
      <c r="F53" s="10">
        <f t="shared" si="2"/>
        <v>101.64726831017367</v>
      </c>
      <c r="G53" s="10">
        <f t="shared" si="3"/>
        <v>105.58282791817089</v>
      </c>
    </row>
    <row r="54" spans="1:8" x14ac:dyDescent="0.2">
      <c r="A54" s="50" t="s">
        <v>82</v>
      </c>
      <c r="B54" s="50" t="s">
        <v>83</v>
      </c>
      <c r="C54" s="51">
        <v>22672.15</v>
      </c>
      <c r="D54" s="52">
        <v>23900</v>
      </c>
      <c r="E54" s="52">
        <v>16958.88</v>
      </c>
      <c r="F54" s="10">
        <f t="shared" si="2"/>
        <v>74.800493116003551</v>
      </c>
      <c r="G54" s="10">
        <f t="shared" si="3"/>
        <v>70.957656903765695</v>
      </c>
    </row>
    <row r="55" spans="1:8" x14ac:dyDescent="0.2">
      <c r="A55" s="50" t="s">
        <v>84</v>
      </c>
      <c r="B55" s="50" t="s">
        <v>85</v>
      </c>
      <c r="C55" s="51">
        <v>2949.55</v>
      </c>
      <c r="D55" s="52">
        <v>3800</v>
      </c>
      <c r="E55" s="52">
        <v>5209.9799999999996</v>
      </c>
      <c r="F55" s="10">
        <f t="shared" si="2"/>
        <v>176.6364360665186</v>
      </c>
      <c r="G55" s="10">
        <f t="shared" si="3"/>
        <v>137.10473684210524</v>
      </c>
      <c r="H55" s="45" t="s">
        <v>222</v>
      </c>
    </row>
    <row r="56" spans="1:8" x14ac:dyDescent="0.2">
      <c r="A56" s="50" t="s">
        <v>86</v>
      </c>
      <c r="B56" s="50" t="s">
        <v>87</v>
      </c>
      <c r="C56" s="51">
        <v>776.73</v>
      </c>
      <c r="D56" s="52">
        <v>2200</v>
      </c>
      <c r="E56" s="52">
        <v>0</v>
      </c>
      <c r="F56" s="10">
        <f t="shared" si="2"/>
        <v>0</v>
      </c>
      <c r="G56" s="10">
        <f t="shared" si="3"/>
        <v>0</v>
      </c>
    </row>
    <row r="57" spans="1:8" x14ac:dyDescent="0.2">
      <c r="A57" s="50" t="s">
        <v>88</v>
      </c>
      <c r="B57" s="50" t="s">
        <v>89</v>
      </c>
      <c r="C57" s="51">
        <v>1411.33</v>
      </c>
      <c r="D57" s="52">
        <v>1300</v>
      </c>
      <c r="E57" s="52">
        <v>1283.81</v>
      </c>
      <c r="F57" s="10">
        <f t="shared" si="2"/>
        <v>90.964551168047166</v>
      </c>
      <c r="G57" s="10">
        <f t="shared" si="3"/>
        <v>98.754615384615391</v>
      </c>
    </row>
    <row r="58" spans="1:8" x14ac:dyDescent="0.2">
      <c r="A58" s="50" t="s">
        <v>90</v>
      </c>
      <c r="B58" s="50" t="s">
        <v>91</v>
      </c>
      <c r="C58" s="51">
        <v>54475.14</v>
      </c>
      <c r="D58" s="52">
        <v>66100</v>
      </c>
      <c r="E58" s="52">
        <v>57279.17</v>
      </c>
      <c r="F58" s="10">
        <f t="shared" si="2"/>
        <v>105.14735712473615</v>
      </c>
      <c r="G58" s="10">
        <f t="shared" si="3"/>
        <v>86.655325264750374</v>
      </c>
    </row>
    <row r="59" spans="1:8" x14ac:dyDescent="0.2">
      <c r="A59" s="50" t="s">
        <v>92</v>
      </c>
      <c r="B59" s="50" t="s">
        <v>93</v>
      </c>
      <c r="C59" s="51">
        <v>2389.3000000000002</v>
      </c>
      <c r="D59" s="52">
        <v>3500</v>
      </c>
      <c r="E59" s="52">
        <v>2567.3200000000002</v>
      </c>
      <c r="F59" s="10">
        <f t="shared" si="2"/>
        <v>107.45071778345121</v>
      </c>
      <c r="G59" s="10">
        <f t="shared" si="3"/>
        <v>73.352000000000004</v>
      </c>
    </row>
    <row r="60" spans="1:8" x14ac:dyDescent="0.2">
      <c r="A60" s="50" t="s">
        <v>94</v>
      </c>
      <c r="B60" s="50" t="s">
        <v>95</v>
      </c>
      <c r="C60" s="51">
        <v>26350.94</v>
      </c>
      <c r="D60" s="52">
        <v>27100</v>
      </c>
      <c r="E60" s="52">
        <v>18359.63</v>
      </c>
      <c r="F60" s="10">
        <f t="shared" si="2"/>
        <v>69.67352967294525</v>
      </c>
      <c r="G60" s="10">
        <f t="shared" si="3"/>
        <v>67.747712177121784</v>
      </c>
    </row>
    <row r="61" spans="1:8" x14ac:dyDescent="0.2">
      <c r="A61" s="50" t="s">
        <v>96</v>
      </c>
      <c r="B61" s="50" t="s">
        <v>97</v>
      </c>
      <c r="C61" s="51">
        <v>191.16</v>
      </c>
      <c r="D61" s="52">
        <v>400</v>
      </c>
      <c r="E61" s="52">
        <v>910</v>
      </c>
      <c r="F61" s="10">
        <f t="shared" si="2"/>
        <v>476.04101276417657</v>
      </c>
      <c r="G61" s="10">
        <f t="shared" si="3"/>
        <v>227.5</v>
      </c>
      <c r="H61" s="45" t="s">
        <v>223</v>
      </c>
    </row>
    <row r="62" spans="1:8" x14ac:dyDescent="0.2">
      <c r="A62" s="50" t="s">
        <v>98</v>
      </c>
      <c r="B62" s="50" t="s">
        <v>99</v>
      </c>
      <c r="C62" s="51">
        <v>11302.95</v>
      </c>
      <c r="D62" s="52">
        <v>16500</v>
      </c>
      <c r="E62" s="52">
        <v>13076.17</v>
      </c>
      <c r="F62" s="10">
        <f t="shared" si="2"/>
        <v>115.68811681906051</v>
      </c>
      <c r="G62" s="10">
        <f t="shared" si="3"/>
        <v>79.249515151515155</v>
      </c>
    </row>
    <row r="63" spans="1:8" x14ac:dyDescent="0.2">
      <c r="A63" s="50" t="s">
        <v>100</v>
      </c>
      <c r="B63" s="50" t="s">
        <v>101</v>
      </c>
      <c r="C63" s="51">
        <v>781.4</v>
      </c>
      <c r="D63" s="52">
        <v>800</v>
      </c>
      <c r="E63" s="52">
        <v>870.16</v>
      </c>
      <c r="F63" s="10">
        <f t="shared" si="2"/>
        <v>111.35909905298182</v>
      </c>
      <c r="G63" s="10">
        <f t="shared" si="3"/>
        <v>108.76999999999998</v>
      </c>
    </row>
    <row r="64" spans="1:8" x14ac:dyDescent="0.2">
      <c r="A64" s="50" t="s">
        <v>102</v>
      </c>
      <c r="B64" s="50" t="s">
        <v>103</v>
      </c>
      <c r="C64" s="51">
        <v>5805.48</v>
      </c>
      <c r="D64" s="52">
        <v>5200</v>
      </c>
      <c r="E64" s="52">
        <v>964.81</v>
      </c>
      <c r="F64" s="10">
        <f t="shared" si="2"/>
        <v>16.618953127045483</v>
      </c>
      <c r="G64" s="10">
        <f t="shared" si="3"/>
        <v>18.554038461538461</v>
      </c>
    </row>
    <row r="65" spans="1:8" x14ac:dyDescent="0.2">
      <c r="A65" s="50" t="s">
        <v>104</v>
      </c>
      <c r="B65" s="50" t="s">
        <v>105</v>
      </c>
      <c r="C65" s="51">
        <v>1058.05</v>
      </c>
      <c r="D65" s="52">
        <v>7600</v>
      </c>
      <c r="E65" s="52">
        <v>8047.75</v>
      </c>
      <c r="F65" s="10">
        <f t="shared" si="2"/>
        <v>760.62095364113236</v>
      </c>
      <c r="G65" s="10">
        <f t="shared" si="3"/>
        <v>105.89144736842104</v>
      </c>
    </row>
    <row r="66" spans="1:8" x14ac:dyDescent="0.2">
      <c r="A66" s="50" t="s">
        <v>106</v>
      </c>
      <c r="B66" s="50" t="s">
        <v>107</v>
      </c>
      <c r="C66" s="51">
        <v>4210.8599999999997</v>
      </c>
      <c r="D66" s="52">
        <v>3100</v>
      </c>
      <c r="E66" s="52">
        <v>10949.38</v>
      </c>
      <c r="F66" s="10">
        <f t="shared" si="2"/>
        <v>260.02716784694815</v>
      </c>
      <c r="G66" s="10">
        <f t="shared" si="3"/>
        <v>353.20580645161283</v>
      </c>
      <c r="H66" s="45" t="s">
        <v>225</v>
      </c>
    </row>
    <row r="67" spans="1:8" x14ac:dyDescent="0.2">
      <c r="A67" s="50" t="s">
        <v>108</v>
      </c>
      <c r="B67" s="50" t="s">
        <v>109</v>
      </c>
      <c r="C67" s="51">
        <v>2385</v>
      </c>
      <c r="D67" s="52">
        <v>1900</v>
      </c>
      <c r="E67" s="52">
        <v>1533.95</v>
      </c>
      <c r="F67" s="10">
        <f t="shared" si="2"/>
        <v>64.316561844863728</v>
      </c>
      <c r="G67" s="10">
        <f t="shared" si="3"/>
        <v>80.734210526315792</v>
      </c>
    </row>
    <row r="68" spans="1:8" x14ac:dyDescent="0.2">
      <c r="A68" s="50" t="s">
        <v>110</v>
      </c>
      <c r="B68" s="50" t="s">
        <v>111</v>
      </c>
      <c r="C68" s="51">
        <v>16933.400000000001</v>
      </c>
      <c r="D68" s="52">
        <v>18560</v>
      </c>
      <c r="E68" s="52">
        <v>12900.82</v>
      </c>
      <c r="F68" s="10">
        <f t="shared" si="2"/>
        <v>76.185644938405744</v>
      </c>
      <c r="G68" s="10">
        <f t="shared" si="3"/>
        <v>69.508728448275861</v>
      </c>
    </row>
    <row r="69" spans="1:8" x14ac:dyDescent="0.2">
      <c r="A69" s="50" t="s">
        <v>112</v>
      </c>
      <c r="B69" s="50" t="s">
        <v>113</v>
      </c>
      <c r="C69" s="51">
        <v>1651.44</v>
      </c>
      <c r="D69" s="52">
        <v>3600</v>
      </c>
      <c r="E69" s="52">
        <v>2775.28</v>
      </c>
      <c r="F69" s="10">
        <f t="shared" si="2"/>
        <v>168.05212420675289</v>
      </c>
      <c r="G69" s="10">
        <f t="shared" si="3"/>
        <v>77.091111111111118</v>
      </c>
    </row>
    <row r="70" spans="1:8" x14ac:dyDescent="0.2">
      <c r="A70" s="50" t="s">
        <v>114</v>
      </c>
      <c r="B70" s="50" t="s">
        <v>115</v>
      </c>
      <c r="C70" s="51">
        <v>0</v>
      </c>
      <c r="D70" s="52">
        <v>1700</v>
      </c>
      <c r="E70" s="52">
        <v>0</v>
      </c>
      <c r="F70" s="10"/>
      <c r="G70" s="10">
        <f t="shared" si="3"/>
        <v>0</v>
      </c>
    </row>
    <row r="71" spans="1:8" x14ac:dyDescent="0.2">
      <c r="A71" s="50" t="s">
        <v>116</v>
      </c>
      <c r="B71" s="50" t="s">
        <v>117</v>
      </c>
      <c r="C71" s="51">
        <v>172.56</v>
      </c>
      <c r="D71" s="52">
        <v>400</v>
      </c>
      <c r="E71" s="52">
        <v>129.19999999999999</v>
      </c>
      <c r="F71" s="10">
        <f t="shared" si="2"/>
        <v>74.872508113120062</v>
      </c>
      <c r="G71" s="10">
        <f t="shared" si="3"/>
        <v>32.299999999999997</v>
      </c>
    </row>
    <row r="72" spans="1:8" x14ac:dyDescent="0.2">
      <c r="A72" s="50" t="s">
        <v>118</v>
      </c>
      <c r="B72" s="50" t="s">
        <v>119</v>
      </c>
      <c r="C72" s="51">
        <v>235</v>
      </c>
      <c r="D72" s="52">
        <v>160</v>
      </c>
      <c r="E72" s="52">
        <v>150</v>
      </c>
      <c r="F72" s="10">
        <f t="shared" si="2"/>
        <v>63.829787234042556</v>
      </c>
      <c r="G72" s="10">
        <f t="shared" si="3"/>
        <v>93.75</v>
      </c>
    </row>
    <row r="73" spans="1:8" x14ac:dyDescent="0.2">
      <c r="A73" s="50" t="s">
        <v>120</v>
      </c>
      <c r="B73" s="50" t="s">
        <v>121</v>
      </c>
      <c r="C73" s="51">
        <v>1664.43</v>
      </c>
      <c r="D73" s="52">
        <v>2000</v>
      </c>
      <c r="E73" s="52">
        <v>1683.07</v>
      </c>
      <c r="F73" s="10">
        <f t="shared" si="2"/>
        <v>101.11990290970481</v>
      </c>
      <c r="G73" s="10">
        <f t="shared" si="3"/>
        <v>84.153499999999994</v>
      </c>
    </row>
    <row r="74" spans="1:8" x14ac:dyDescent="0.2">
      <c r="A74" s="50" t="s">
        <v>122</v>
      </c>
      <c r="B74" s="50" t="s">
        <v>123</v>
      </c>
      <c r="C74" s="51">
        <v>2964.47</v>
      </c>
      <c r="D74" s="52">
        <v>0</v>
      </c>
      <c r="E74" s="52">
        <v>987.77</v>
      </c>
      <c r="F74" s="10">
        <f t="shared" si="2"/>
        <v>33.320289967515279</v>
      </c>
      <c r="G74" s="10"/>
    </row>
    <row r="75" spans="1:8" x14ac:dyDescent="0.2">
      <c r="A75" s="50" t="s">
        <v>124</v>
      </c>
      <c r="B75" s="50" t="s">
        <v>111</v>
      </c>
      <c r="C75" s="51">
        <v>10245.5</v>
      </c>
      <c r="D75" s="52">
        <v>10700</v>
      </c>
      <c r="E75" s="52">
        <v>7175.5</v>
      </c>
      <c r="F75" s="10">
        <f t="shared" si="2"/>
        <v>70.035625396515542</v>
      </c>
      <c r="G75" s="10">
        <f t="shared" si="3"/>
        <v>67.060747663551396</v>
      </c>
    </row>
    <row r="76" spans="1:8" x14ac:dyDescent="0.2">
      <c r="A76" s="50" t="s">
        <v>125</v>
      </c>
      <c r="B76" s="50" t="s">
        <v>126</v>
      </c>
      <c r="C76" s="51">
        <v>2097.2600000000002</v>
      </c>
      <c r="D76" s="52">
        <v>1080</v>
      </c>
      <c r="E76" s="52">
        <v>1300.46</v>
      </c>
      <c r="F76" s="10">
        <f t="shared" si="2"/>
        <v>62.007571784137397</v>
      </c>
      <c r="G76" s="10">
        <f t="shared" si="3"/>
        <v>120.41296296296298</v>
      </c>
    </row>
    <row r="77" spans="1:8" x14ac:dyDescent="0.2">
      <c r="A77" s="50" t="s">
        <v>127</v>
      </c>
      <c r="B77" s="50" t="s">
        <v>128</v>
      </c>
      <c r="C77" s="51">
        <v>2097.2600000000002</v>
      </c>
      <c r="D77" s="52">
        <v>1080</v>
      </c>
      <c r="E77" s="52">
        <v>1300.46</v>
      </c>
      <c r="F77" s="10">
        <f t="shared" si="2"/>
        <v>62.007571784137397</v>
      </c>
      <c r="G77" s="10">
        <f t="shared" si="3"/>
        <v>120.41296296296298</v>
      </c>
    </row>
    <row r="78" spans="1:8" x14ac:dyDescent="0.2">
      <c r="A78" s="50" t="s">
        <v>129</v>
      </c>
      <c r="B78" s="50" t="s">
        <v>130</v>
      </c>
      <c r="C78" s="51">
        <v>891.31</v>
      </c>
      <c r="D78" s="52">
        <v>1000</v>
      </c>
      <c r="E78" s="52">
        <v>918.04</v>
      </c>
      <c r="F78" s="10">
        <f t="shared" si="2"/>
        <v>102.99895659198259</v>
      </c>
      <c r="G78" s="10">
        <f t="shared" si="3"/>
        <v>91.804000000000002</v>
      </c>
    </row>
    <row r="79" spans="1:8" x14ac:dyDescent="0.2">
      <c r="A79" s="50" t="s">
        <v>131</v>
      </c>
      <c r="B79" s="50" t="s">
        <v>132</v>
      </c>
      <c r="C79" s="51">
        <v>1205.95</v>
      </c>
      <c r="D79" s="52">
        <v>50</v>
      </c>
      <c r="E79" s="52">
        <v>382.42</v>
      </c>
      <c r="F79" s="10">
        <f t="shared" si="2"/>
        <v>31.711099133463243</v>
      </c>
      <c r="G79" s="10">
        <f t="shared" si="3"/>
        <v>764.84</v>
      </c>
      <c r="H79" s="45" t="s">
        <v>235</v>
      </c>
    </row>
    <row r="80" spans="1:8" x14ac:dyDescent="0.2">
      <c r="A80" s="50" t="s">
        <v>210</v>
      </c>
      <c r="B80" s="50" t="s">
        <v>211</v>
      </c>
      <c r="C80" s="51">
        <v>0</v>
      </c>
      <c r="D80" s="52">
        <v>30</v>
      </c>
      <c r="E80" s="52">
        <v>0</v>
      </c>
      <c r="F80" s="10"/>
      <c r="G80" s="10">
        <f t="shared" si="3"/>
        <v>0</v>
      </c>
    </row>
    <row r="81" spans="1:7" x14ac:dyDescent="0.2">
      <c r="A81" s="50" t="s">
        <v>16</v>
      </c>
      <c r="B81" s="50" t="s">
        <v>17</v>
      </c>
      <c r="C81" s="51">
        <v>3780.64</v>
      </c>
      <c r="D81" s="52">
        <v>59500</v>
      </c>
      <c r="E81" s="52">
        <v>5598.83</v>
      </c>
      <c r="F81" s="10">
        <f t="shared" si="2"/>
        <v>148.0921219687672</v>
      </c>
      <c r="G81" s="10">
        <f t="shared" si="3"/>
        <v>9.4097983193277308</v>
      </c>
    </row>
    <row r="82" spans="1:7" x14ac:dyDescent="0.2">
      <c r="A82" s="50" t="s">
        <v>133</v>
      </c>
      <c r="B82" s="50" t="s">
        <v>134</v>
      </c>
      <c r="C82" s="51">
        <v>3780.64</v>
      </c>
      <c r="D82" s="52">
        <v>59500</v>
      </c>
      <c r="E82" s="52">
        <v>5598.83</v>
      </c>
      <c r="F82" s="10">
        <f t="shared" si="2"/>
        <v>148.0921219687672</v>
      </c>
      <c r="G82" s="10">
        <f t="shared" si="3"/>
        <v>9.4097983193277308</v>
      </c>
    </row>
    <row r="83" spans="1:7" x14ac:dyDescent="0.2">
      <c r="A83" s="50" t="s">
        <v>135</v>
      </c>
      <c r="B83" s="50" t="s">
        <v>136</v>
      </c>
      <c r="C83" s="23">
        <v>3478.61</v>
      </c>
      <c r="D83" s="52">
        <v>59000</v>
      </c>
      <c r="E83" s="52">
        <v>5537.28</v>
      </c>
      <c r="F83" s="10">
        <f t="shared" si="2"/>
        <v>159.18082222496918</v>
      </c>
      <c r="G83" s="10">
        <f t="shared" si="3"/>
        <v>9.3852203389830517</v>
      </c>
    </row>
    <row r="84" spans="1:7" x14ac:dyDescent="0.2">
      <c r="A84" s="50" t="s">
        <v>137</v>
      </c>
      <c r="B84" s="50" t="s">
        <v>138</v>
      </c>
      <c r="C84" s="23">
        <v>3378.62</v>
      </c>
      <c r="D84" s="52">
        <v>20800</v>
      </c>
      <c r="E84" s="52">
        <v>4228.28</v>
      </c>
      <c r="F84" s="10">
        <f t="shared" si="2"/>
        <v>125.14813740521278</v>
      </c>
      <c r="G84" s="10">
        <f t="shared" si="3"/>
        <v>20.32826923076923</v>
      </c>
    </row>
    <row r="85" spans="1:7" x14ac:dyDescent="0.2">
      <c r="A85" s="50" t="s">
        <v>139</v>
      </c>
      <c r="B85" s="50" t="s">
        <v>140</v>
      </c>
      <c r="C85" s="23">
        <v>99.99</v>
      </c>
      <c r="D85" s="52">
        <v>0</v>
      </c>
      <c r="E85" s="52">
        <v>270</v>
      </c>
      <c r="F85" s="10">
        <f t="shared" si="2"/>
        <v>270.02700270027003</v>
      </c>
      <c r="G85" s="10"/>
    </row>
    <row r="86" spans="1:7" x14ac:dyDescent="0.2">
      <c r="A86" s="50" t="s">
        <v>141</v>
      </c>
      <c r="B86" s="50" t="s">
        <v>142</v>
      </c>
      <c r="C86" s="23">
        <v>0</v>
      </c>
      <c r="D86" s="52">
        <v>38200</v>
      </c>
      <c r="E86" s="52">
        <v>1039</v>
      </c>
      <c r="F86" s="10"/>
      <c r="G86" s="10">
        <f t="shared" si="3"/>
        <v>2.7198952879581153</v>
      </c>
    </row>
    <row r="87" spans="1:7" x14ac:dyDescent="0.2">
      <c r="A87" s="50" t="s">
        <v>143</v>
      </c>
      <c r="B87" s="50" t="s">
        <v>144</v>
      </c>
      <c r="C87" s="23">
        <v>302.02999999999997</v>
      </c>
      <c r="D87" s="52">
        <v>500</v>
      </c>
      <c r="E87" s="52">
        <v>61.55</v>
      </c>
      <c r="F87" s="10">
        <f t="shared" si="2"/>
        <v>20.378770320829055</v>
      </c>
      <c r="G87" s="10">
        <f t="shared" si="3"/>
        <v>12.31</v>
      </c>
    </row>
    <row r="88" spans="1:7" x14ac:dyDescent="0.2">
      <c r="A88" s="50" t="s">
        <v>145</v>
      </c>
      <c r="B88" s="50" t="s">
        <v>146</v>
      </c>
      <c r="C88" s="23">
        <v>302.02999999999997</v>
      </c>
      <c r="D88" s="52">
        <v>500</v>
      </c>
      <c r="E88" s="52">
        <v>61.55</v>
      </c>
      <c r="F88" s="10">
        <f t="shared" si="2"/>
        <v>20.378770320829055</v>
      </c>
      <c r="G88" s="10">
        <f t="shared" si="3"/>
        <v>12.31</v>
      </c>
    </row>
  </sheetData>
  <mergeCells count="8">
    <mergeCell ref="A33:B33"/>
    <mergeCell ref="A34:B34"/>
    <mergeCell ref="A1:C1"/>
    <mergeCell ref="A2:B2"/>
    <mergeCell ref="A3:B3"/>
    <mergeCell ref="A5:G5"/>
    <mergeCell ref="A6:B6"/>
    <mergeCell ref="A7:B7"/>
  </mergeCells>
  <pageMargins left="0.7" right="0.7" top="0.75" bottom="0.75" header="0.3" footer="0.3"/>
  <ignoredErrors>
    <ignoredError sqref="A9:E9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F46E-B0BE-455B-B3AA-B843996B5C3E}">
  <dimension ref="A1:G85"/>
  <sheetViews>
    <sheetView workbookViewId="0">
      <selection activeCell="G6" sqref="G6"/>
    </sheetView>
  </sheetViews>
  <sheetFormatPr defaultRowHeight="12.75" x14ac:dyDescent="0.2"/>
  <cols>
    <col min="1" max="1" width="18.42578125" style="45" bestFit="1" customWidth="1"/>
    <col min="2" max="2" width="61.140625" style="45" customWidth="1"/>
    <col min="3" max="3" width="13.5703125" style="45" customWidth="1"/>
    <col min="4" max="4" width="12.85546875" style="45" customWidth="1"/>
    <col min="5" max="5" width="12.140625" style="45" customWidth="1"/>
    <col min="6" max="256" width="9.140625" style="45"/>
    <col min="257" max="257" width="18.42578125" style="45" bestFit="1" customWidth="1"/>
    <col min="258" max="258" width="61.140625" style="45" customWidth="1"/>
    <col min="259" max="259" width="13.5703125" style="45" customWidth="1"/>
    <col min="260" max="260" width="12.85546875" style="45" customWidth="1"/>
    <col min="261" max="261" width="12.140625" style="45" customWidth="1"/>
    <col min="262" max="512" width="9.140625" style="45"/>
    <col min="513" max="513" width="18.42578125" style="45" bestFit="1" customWidth="1"/>
    <col min="514" max="514" width="61.140625" style="45" customWidth="1"/>
    <col min="515" max="515" width="13.5703125" style="45" customWidth="1"/>
    <col min="516" max="516" width="12.85546875" style="45" customWidth="1"/>
    <col min="517" max="517" width="12.140625" style="45" customWidth="1"/>
    <col min="518" max="768" width="9.140625" style="45"/>
    <col min="769" max="769" width="18.42578125" style="45" bestFit="1" customWidth="1"/>
    <col min="770" max="770" width="61.140625" style="45" customWidth="1"/>
    <col min="771" max="771" width="13.5703125" style="45" customWidth="1"/>
    <col min="772" max="772" width="12.85546875" style="45" customWidth="1"/>
    <col min="773" max="773" width="12.140625" style="45" customWidth="1"/>
    <col min="774" max="1024" width="9.140625" style="45"/>
    <col min="1025" max="1025" width="18.42578125" style="45" bestFit="1" customWidth="1"/>
    <col min="1026" max="1026" width="61.140625" style="45" customWidth="1"/>
    <col min="1027" max="1027" width="13.5703125" style="45" customWidth="1"/>
    <col min="1028" max="1028" width="12.85546875" style="45" customWidth="1"/>
    <col min="1029" max="1029" width="12.140625" style="45" customWidth="1"/>
    <col min="1030" max="1280" width="9.140625" style="45"/>
    <col min="1281" max="1281" width="18.42578125" style="45" bestFit="1" customWidth="1"/>
    <col min="1282" max="1282" width="61.140625" style="45" customWidth="1"/>
    <col min="1283" max="1283" width="13.5703125" style="45" customWidth="1"/>
    <col min="1284" max="1284" width="12.85546875" style="45" customWidth="1"/>
    <col min="1285" max="1285" width="12.140625" style="45" customWidth="1"/>
    <col min="1286" max="1536" width="9.140625" style="45"/>
    <col min="1537" max="1537" width="18.42578125" style="45" bestFit="1" customWidth="1"/>
    <col min="1538" max="1538" width="61.140625" style="45" customWidth="1"/>
    <col min="1539" max="1539" width="13.5703125" style="45" customWidth="1"/>
    <col min="1540" max="1540" width="12.85546875" style="45" customWidth="1"/>
    <col min="1541" max="1541" width="12.140625" style="45" customWidth="1"/>
    <col min="1542" max="1792" width="9.140625" style="45"/>
    <col min="1793" max="1793" width="18.42578125" style="45" bestFit="1" customWidth="1"/>
    <col min="1794" max="1794" width="61.140625" style="45" customWidth="1"/>
    <col min="1795" max="1795" width="13.5703125" style="45" customWidth="1"/>
    <col min="1796" max="1796" width="12.85546875" style="45" customWidth="1"/>
    <col min="1797" max="1797" width="12.140625" style="45" customWidth="1"/>
    <col min="1798" max="2048" width="9.140625" style="45"/>
    <col min="2049" max="2049" width="18.42578125" style="45" bestFit="1" customWidth="1"/>
    <col min="2050" max="2050" width="61.140625" style="45" customWidth="1"/>
    <col min="2051" max="2051" width="13.5703125" style="45" customWidth="1"/>
    <col min="2052" max="2052" width="12.85546875" style="45" customWidth="1"/>
    <col min="2053" max="2053" width="12.140625" style="45" customWidth="1"/>
    <col min="2054" max="2304" width="9.140625" style="45"/>
    <col min="2305" max="2305" width="18.42578125" style="45" bestFit="1" customWidth="1"/>
    <col min="2306" max="2306" width="61.140625" style="45" customWidth="1"/>
    <col min="2307" max="2307" width="13.5703125" style="45" customWidth="1"/>
    <col min="2308" max="2308" width="12.85546875" style="45" customWidth="1"/>
    <col min="2309" max="2309" width="12.140625" style="45" customWidth="1"/>
    <col min="2310" max="2560" width="9.140625" style="45"/>
    <col min="2561" max="2561" width="18.42578125" style="45" bestFit="1" customWidth="1"/>
    <col min="2562" max="2562" width="61.140625" style="45" customWidth="1"/>
    <col min="2563" max="2563" width="13.5703125" style="45" customWidth="1"/>
    <col min="2564" max="2564" width="12.85546875" style="45" customWidth="1"/>
    <col min="2565" max="2565" width="12.140625" style="45" customWidth="1"/>
    <col min="2566" max="2816" width="9.140625" style="45"/>
    <col min="2817" max="2817" width="18.42578125" style="45" bestFit="1" customWidth="1"/>
    <col min="2818" max="2818" width="61.140625" style="45" customWidth="1"/>
    <col min="2819" max="2819" width="13.5703125" style="45" customWidth="1"/>
    <col min="2820" max="2820" width="12.85546875" style="45" customWidth="1"/>
    <col min="2821" max="2821" width="12.140625" style="45" customWidth="1"/>
    <col min="2822" max="3072" width="9.140625" style="45"/>
    <col min="3073" max="3073" width="18.42578125" style="45" bestFit="1" customWidth="1"/>
    <col min="3074" max="3074" width="61.140625" style="45" customWidth="1"/>
    <col min="3075" max="3075" width="13.5703125" style="45" customWidth="1"/>
    <col min="3076" max="3076" width="12.85546875" style="45" customWidth="1"/>
    <col min="3077" max="3077" width="12.140625" style="45" customWidth="1"/>
    <col min="3078" max="3328" width="9.140625" style="45"/>
    <col min="3329" max="3329" width="18.42578125" style="45" bestFit="1" customWidth="1"/>
    <col min="3330" max="3330" width="61.140625" style="45" customWidth="1"/>
    <col min="3331" max="3331" width="13.5703125" style="45" customWidth="1"/>
    <col min="3332" max="3332" width="12.85546875" style="45" customWidth="1"/>
    <col min="3333" max="3333" width="12.140625" style="45" customWidth="1"/>
    <col min="3334" max="3584" width="9.140625" style="45"/>
    <col min="3585" max="3585" width="18.42578125" style="45" bestFit="1" customWidth="1"/>
    <col min="3586" max="3586" width="61.140625" style="45" customWidth="1"/>
    <col min="3587" max="3587" width="13.5703125" style="45" customWidth="1"/>
    <col min="3588" max="3588" width="12.85546875" style="45" customWidth="1"/>
    <col min="3589" max="3589" width="12.140625" style="45" customWidth="1"/>
    <col min="3590" max="3840" width="9.140625" style="45"/>
    <col min="3841" max="3841" width="18.42578125" style="45" bestFit="1" customWidth="1"/>
    <col min="3842" max="3842" width="61.140625" style="45" customWidth="1"/>
    <col min="3843" max="3843" width="13.5703125" style="45" customWidth="1"/>
    <col min="3844" max="3844" width="12.85546875" style="45" customWidth="1"/>
    <col min="3845" max="3845" width="12.140625" style="45" customWidth="1"/>
    <col min="3846" max="4096" width="9.140625" style="45"/>
    <col min="4097" max="4097" width="18.42578125" style="45" bestFit="1" customWidth="1"/>
    <col min="4098" max="4098" width="61.140625" style="45" customWidth="1"/>
    <col min="4099" max="4099" width="13.5703125" style="45" customWidth="1"/>
    <col min="4100" max="4100" width="12.85546875" style="45" customWidth="1"/>
    <col min="4101" max="4101" width="12.140625" style="45" customWidth="1"/>
    <col min="4102" max="4352" width="9.140625" style="45"/>
    <col min="4353" max="4353" width="18.42578125" style="45" bestFit="1" customWidth="1"/>
    <col min="4354" max="4354" width="61.140625" style="45" customWidth="1"/>
    <col min="4355" max="4355" width="13.5703125" style="45" customWidth="1"/>
    <col min="4356" max="4356" width="12.85546875" style="45" customWidth="1"/>
    <col min="4357" max="4357" width="12.140625" style="45" customWidth="1"/>
    <col min="4358" max="4608" width="9.140625" style="45"/>
    <col min="4609" max="4609" width="18.42578125" style="45" bestFit="1" customWidth="1"/>
    <col min="4610" max="4610" width="61.140625" style="45" customWidth="1"/>
    <col min="4611" max="4611" width="13.5703125" style="45" customWidth="1"/>
    <col min="4612" max="4612" width="12.85546875" style="45" customWidth="1"/>
    <col min="4613" max="4613" width="12.140625" style="45" customWidth="1"/>
    <col min="4614" max="4864" width="9.140625" style="45"/>
    <col min="4865" max="4865" width="18.42578125" style="45" bestFit="1" customWidth="1"/>
    <col min="4866" max="4866" width="61.140625" style="45" customWidth="1"/>
    <col min="4867" max="4867" width="13.5703125" style="45" customWidth="1"/>
    <col min="4868" max="4868" width="12.85546875" style="45" customWidth="1"/>
    <col min="4869" max="4869" width="12.140625" style="45" customWidth="1"/>
    <col min="4870" max="5120" width="9.140625" style="45"/>
    <col min="5121" max="5121" width="18.42578125" style="45" bestFit="1" customWidth="1"/>
    <col min="5122" max="5122" width="61.140625" style="45" customWidth="1"/>
    <col min="5123" max="5123" width="13.5703125" style="45" customWidth="1"/>
    <col min="5124" max="5124" width="12.85546875" style="45" customWidth="1"/>
    <col min="5125" max="5125" width="12.140625" style="45" customWidth="1"/>
    <col min="5126" max="5376" width="9.140625" style="45"/>
    <col min="5377" max="5377" width="18.42578125" style="45" bestFit="1" customWidth="1"/>
    <col min="5378" max="5378" width="61.140625" style="45" customWidth="1"/>
    <col min="5379" max="5379" width="13.5703125" style="45" customWidth="1"/>
    <col min="5380" max="5380" width="12.85546875" style="45" customWidth="1"/>
    <col min="5381" max="5381" width="12.140625" style="45" customWidth="1"/>
    <col min="5382" max="5632" width="9.140625" style="45"/>
    <col min="5633" max="5633" width="18.42578125" style="45" bestFit="1" customWidth="1"/>
    <col min="5634" max="5634" width="61.140625" style="45" customWidth="1"/>
    <col min="5635" max="5635" width="13.5703125" style="45" customWidth="1"/>
    <col min="5636" max="5636" width="12.85546875" style="45" customWidth="1"/>
    <col min="5637" max="5637" width="12.140625" style="45" customWidth="1"/>
    <col min="5638" max="5888" width="9.140625" style="45"/>
    <col min="5889" max="5889" width="18.42578125" style="45" bestFit="1" customWidth="1"/>
    <col min="5890" max="5890" width="61.140625" style="45" customWidth="1"/>
    <col min="5891" max="5891" width="13.5703125" style="45" customWidth="1"/>
    <col min="5892" max="5892" width="12.85546875" style="45" customWidth="1"/>
    <col min="5893" max="5893" width="12.140625" style="45" customWidth="1"/>
    <col min="5894" max="6144" width="9.140625" style="45"/>
    <col min="6145" max="6145" width="18.42578125" style="45" bestFit="1" customWidth="1"/>
    <col min="6146" max="6146" width="61.140625" style="45" customWidth="1"/>
    <col min="6147" max="6147" width="13.5703125" style="45" customWidth="1"/>
    <col min="6148" max="6148" width="12.85546875" style="45" customWidth="1"/>
    <col min="6149" max="6149" width="12.140625" style="45" customWidth="1"/>
    <col min="6150" max="6400" width="9.140625" style="45"/>
    <col min="6401" max="6401" width="18.42578125" style="45" bestFit="1" customWidth="1"/>
    <col min="6402" max="6402" width="61.140625" style="45" customWidth="1"/>
    <col min="6403" max="6403" width="13.5703125" style="45" customWidth="1"/>
    <col min="6404" max="6404" width="12.85546875" style="45" customWidth="1"/>
    <col min="6405" max="6405" width="12.140625" style="45" customWidth="1"/>
    <col min="6406" max="6656" width="9.140625" style="45"/>
    <col min="6657" max="6657" width="18.42578125" style="45" bestFit="1" customWidth="1"/>
    <col min="6658" max="6658" width="61.140625" style="45" customWidth="1"/>
    <col min="6659" max="6659" width="13.5703125" style="45" customWidth="1"/>
    <col min="6660" max="6660" width="12.85546875" style="45" customWidth="1"/>
    <col min="6661" max="6661" width="12.140625" style="45" customWidth="1"/>
    <col min="6662" max="6912" width="9.140625" style="45"/>
    <col min="6913" max="6913" width="18.42578125" style="45" bestFit="1" customWidth="1"/>
    <col min="6914" max="6914" width="61.140625" style="45" customWidth="1"/>
    <col min="6915" max="6915" width="13.5703125" style="45" customWidth="1"/>
    <col min="6916" max="6916" width="12.85546875" style="45" customWidth="1"/>
    <col min="6917" max="6917" width="12.140625" style="45" customWidth="1"/>
    <col min="6918" max="7168" width="9.140625" style="45"/>
    <col min="7169" max="7169" width="18.42578125" style="45" bestFit="1" customWidth="1"/>
    <col min="7170" max="7170" width="61.140625" style="45" customWidth="1"/>
    <col min="7171" max="7171" width="13.5703125" style="45" customWidth="1"/>
    <col min="7172" max="7172" width="12.85546875" style="45" customWidth="1"/>
    <col min="7173" max="7173" width="12.140625" style="45" customWidth="1"/>
    <col min="7174" max="7424" width="9.140625" style="45"/>
    <col min="7425" max="7425" width="18.42578125" style="45" bestFit="1" customWidth="1"/>
    <col min="7426" max="7426" width="61.140625" style="45" customWidth="1"/>
    <col min="7427" max="7427" width="13.5703125" style="45" customWidth="1"/>
    <col min="7428" max="7428" width="12.85546875" style="45" customWidth="1"/>
    <col min="7429" max="7429" width="12.140625" style="45" customWidth="1"/>
    <col min="7430" max="7680" width="9.140625" style="45"/>
    <col min="7681" max="7681" width="18.42578125" style="45" bestFit="1" customWidth="1"/>
    <col min="7682" max="7682" width="61.140625" style="45" customWidth="1"/>
    <col min="7683" max="7683" width="13.5703125" style="45" customWidth="1"/>
    <col min="7684" max="7684" width="12.85546875" style="45" customWidth="1"/>
    <col min="7685" max="7685" width="12.140625" style="45" customWidth="1"/>
    <col min="7686" max="7936" width="9.140625" style="45"/>
    <col min="7937" max="7937" width="18.42578125" style="45" bestFit="1" customWidth="1"/>
    <col min="7938" max="7938" width="61.140625" style="45" customWidth="1"/>
    <col min="7939" max="7939" width="13.5703125" style="45" customWidth="1"/>
    <col min="7940" max="7940" width="12.85546875" style="45" customWidth="1"/>
    <col min="7941" max="7941" width="12.140625" style="45" customWidth="1"/>
    <col min="7942" max="8192" width="9.140625" style="45"/>
    <col min="8193" max="8193" width="18.42578125" style="45" bestFit="1" customWidth="1"/>
    <col min="8194" max="8194" width="61.140625" style="45" customWidth="1"/>
    <col min="8195" max="8195" width="13.5703125" style="45" customWidth="1"/>
    <col min="8196" max="8196" width="12.85546875" style="45" customWidth="1"/>
    <col min="8197" max="8197" width="12.140625" style="45" customWidth="1"/>
    <col min="8198" max="8448" width="9.140625" style="45"/>
    <col min="8449" max="8449" width="18.42578125" style="45" bestFit="1" customWidth="1"/>
    <col min="8450" max="8450" width="61.140625" style="45" customWidth="1"/>
    <col min="8451" max="8451" width="13.5703125" style="45" customWidth="1"/>
    <col min="8452" max="8452" width="12.85546875" style="45" customWidth="1"/>
    <col min="8453" max="8453" width="12.140625" style="45" customWidth="1"/>
    <col min="8454" max="8704" width="9.140625" style="45"/>
    <col min="8705" max="8705" width="18.42578125" style="45" bestFit="1" customWidth="1"/>
    <col min="8706" max="8706" width="61.140625" style="45" customWidth="1"/>
    <col min="8707" max="8707" width="13.5703125" style="45" customWidth="1"/>
    <col min="8708" max="8708" width="12.85546875" style="45" customWidth="1"/>
    <col min="8709" max="8709" width="12.140625" style="45" customWidth="1"/>
    <col min="8710" max="8960" width="9.140625" style="45"/>
    <col min="8961" max="8961" width="18.42578125" style="45" bestFit="1" customWidth="1"/>
    <col min="8962" max="8962" width="61.140625" style="45" customWidth="1"/>
    <col min="8963" max="8963" width="13.5703125" style="45" customWidth="1"/>
    <col min="8964" max="8964" width="12.85546875" style="45" customWidth="1"/>
    <col min="8965" max="8965" width="12.140625" style="45" customWidth="1"/>
    <col min="8966" max="9216" width="9.140625" style="45"/>
    <col min="9217" max="9217" width="18.42578125" style="45" bestFit="1" customWidth="1"/>
    <col min="9218" max="9218" width="61.140625" style="45" customWidth="1"/>
    <col min="9219" max="9219" width="13.5703125" style="45" customWidth="1"/>
    <col min="9220" max="9220" width="12.85546875" style="45" customWidth="1"/>
    <col min="9221" max="9221" width="12.140625" style="45" customWidth="1"/>
    <col min="9222" max="9472" width="9.140625" style="45"/>
    <col min="9473" max="9473" width="18.42578125" style="45" bestFit="1" customWidth="1"/>
    <col min="9474" max="9474" width="61.140625" style="45" customWidth="1"/>
    <col min="9475" max="9475" width="13.5703125" style="45" customWidth="1"/>
    <col min="9476" max="9476" width="12.85546875" style="45" customWidth="1"/>
    <col min="9477" max="9477" width="12.140625" style="45" customWidth="1"/>
    <col min="9478" max="9728" width="9.140625" style="45"/>
    <col min="9729" max="9729" width="18.42578125" style="45" bestFit="1" customWidth="1"/>
    <col min="9730" max="9730" width="61.140625" style="45" customWidth="1"/>
    <col min="9731" max="9731" width="13.5703125" style="45" customWidth="1"/>
    <col min="9732" max="9732" width="12.85546875" style="45" customWidth="1"/>
    <col min="9733" max="9733" width="12.140625" style="45" customWidth="1"/>
    <col min="9734" max="9984" width="9.140625" style="45"/>
    <col min="9985" max="9985" width="18.42578125" style="45" bestFit="1" customWidth="1"/>
    <col min="9986" max="9986" width="61.140625" style="45" customWidth="1"/>
    <col min="9987" max="9987" width="13.5703125" style="45" customWidth="1"/>
    <col min="9988" max="9988" width="12.85546875" style="45" customWidth="1"/>
    <col min="9989" max="9989" width="12.140625" style="45" customWidth="1"/>
    <col min="9990" max="10240" width="9.140625" style="45"/>
    <col min="10241" max="10241" width="18.42578125" style="45" bestFit="1" customWidth="1"/>
    <col min="10242" max="10242" width="61.140625" style="45" customWidth="1"/>
    <col min="10243" max="10243" width="13.5703125" style="45" customWidth="1"/>
    <col min="10244" max="10244" width="12.85546875" style="45" customWidth="1"/>
    <col min="10245" max="10245" width="12.140625" style="45" customWidth="1"/>
    <col min="10246" max="10496" width="9.140625" style="45"/>
    <col min="10497" max="10497" width="18.42578125" style="45" bestFit="1" customWidth="1"/>
    <col min="10498" max="10498" width="61.140625" style="45" customWidth="1"/>
    <col min="10499" max="10499" width="13.5703125" style="45" customWidth="1"/>
    <col min="10500" max="10500" width="12.85546875" style="45" customWidth="1"/>
    <col min="10501" max="10501" width="12.140625" style="45" customWidth="1"/>
    <col min="10502" max="10752" width="9.140625" style="45"/>
    <col min="10753" max="10753" width="18.42578125" style="45" bestFit="1" customWidth="1"/>
    <col min="10754" max="10754" width="61.140625" style="45" customWidth="1"/>
    <col min="10755" max="10755" width="13.5703125" style="45" customWidth="1"/>
    <col min="10756" max="10756" width="12.85546875" style="45" customWidth="1"/>
    <col min="10757" max="10757" width="12.140625" style="45" customWidth="1"/>
    <col min="10758" max="11008" width="9.140625" style="45"/>
    <col min="11009" max="11009" width="18.42578125" style="45" bestFit="1" customWidth="1"/>
    <col min="11010" max="11010" width="61.140625" style="45" customWidth="1"/>
    <col min="11011" max="11011" width="13.5703125" style="45" customWidth="1"/>
    <col min="11012" max="11012" width="12.85546875" style="45" customWidth="1"/>
    <col min="11013" max="11013" width="12.140625" style="45" customWidth="1"/>
    <col min="11014" max="11264" width="9.140625" style="45"/>
    <col min="11265" max="11265" width="18.42578125" style="45" bestFit="1" customWidth="1"/>
    <col min="11266" max="11266" width="61.140625" style="45" customWidth="1"/>
    <col min="11267" max="11267" width="13.5703125" style="45" customWidth="1"/>
    <col min="11268" max="11268" width="12.85546875" style="45" customWidth="1"/>
    <col min="11269" max="11269" width="12.140625" style="45" customWidth="1"/>
    <col min="11270" max="11520" width="9.140625" style="45"/>
    <col min="11521" max="11521" width="18.42578125" style="45" bestFit="1" customWidth="1"/>
    <col min="11522" max="11522" width="61.140625" style="45" customWidth="1"/>
    <col min="11523" max="11523" width="13.5703125" style="45" customWidth="1"/>
    <col min="11524" max="11524" width="12.85546875" style="45" customWidth="1"/>
    <col min="11525" max="11525" width="12.140625" style="45" customWidth="1"/>
    <col min="11526" max="11776" width="9.140625" style="45"/>
    <col min="11777" max="11777" width="18.42578125" style="45" bestFit="1" customWidth="1"/>
    <col min="11778" max="11778" width="61.140625" style="45" customWidth="1"/>
    <col min="11779" max="11779" width="13.5703125" style="45" customWidth="1"/>
    <col min="11780" max="11780" width="12.85546875" style="45" customWidth="1"/>
    <col min="11781" max="11781" width="12.140625" style="45" customWidth="1"/>
    <col min="11782" max="12032" width="9.140625" style="45"/>
    <col min="12033" max="12033" width="18.42578125" style="45" bestFit="1" customWidth="1"/>
    <col min="12034" max="12034" width="61.140625" style="45" customWidth="1"/>
    <col min="12035" max="12035" width="13.5703125" style="45" customWidth="1"/>
    <col min="12036" max="12036" width="12.85546875" style="45" customWidth="1"/>
    <col min="12037" max="12037" width="12.140625" style="45" customWidth="1"/>
    <col min="12038" max="12288" width="9.140625" style="45"/>
    <col min="12289" max="12289" width="18.42578125" style="45" bestFit="1" customWidth="1"/>
    <col min="12290" max="12290" width="61.140625" style="45" customWidth="1"/>
    <col min="12291" max="12291" width="13.5703125" style="45" customWidth="1"/>
    <col min="12292" max="12292" width="12.85546875" style="45" customWidth="1"/>
    <col min="12293" max="12293" width="12.140625" style="45" customWidth="1"/>
    <col min="12294" max="12544" width="9.140625" style="45"/>
    <col min="12545" max="12545" width="18.42578125" style="45" bestFit="1" customWidth="1"/>
    <col min="12546" max="12546" width="61.140625" style="45" customWidth="1"/>
    <col min="12547" max="12547" width="13.5703125" style="45" customWidth="1"/>
    <col min="12548" max="12548" width="12.85546875" style="45" customWidth="1"/>
    <col min="12549" max="12549" width="12.140625" style="45" customWidth="1"/>
    <col min="12550" max="12800" width="9.140625" style="45"/>
    <col min="12801" max="12801" width="18.42578125" style="45" bestFit="1" customWidth="1"/>
    <col min="12802" max="12802" width="61.140625" style="45" customWidth="1"/>
    <col min="12803" max="12803" width="13.5703125" style="45" customWidth="1"/>
    <col min="12804" max="12804" width="12.85546875" style="45" customWidth="1"/>
    <col min="12805" max="12805" width="12.140625" style="45" customWidth="1"/>
    <col min="12806" max="13056" width="9.140625" style="45"/>
    <col min="13057" max="13057" width="18.42578125" style="45" bestFit="1" customWidth="1"/>
    <col min="13058" max="13058" width="61.140625" style="45" customWidth="1"/>
    <col min="13059" max="13059" width="13.5703125" style="45" customWidth="1"/>
    <col min="13060" max="13060" width="12.85546875" style="45" customWidth="1"/>
    <col min="13061" max="13061" width="12.140625" style="45" customWidth="1"/>
    <col min="13062" max="13312" width="9.140625" style="45"/>
    <col min="13313" max="13313" width="18.42578125" style="45" bestFit="1" customWidth="1"/>
    <col min="13314" max="13314" width="61.140625" style="45" customWidth="1"/>
    <col min="13315" max="13315" width="13.5703125" style="45" customWidth="1"/>
    <col min="13316" max="13316" width="12.85546875" style="45" customWidth="1"/>
    <col min="13317" max="13317" width="12.140625" style="45" customWidth="1"/>
    <col min="13318" max="13568" width="9.140625" style="45"/>
    <col min="13569" max="13569" width="18.42578125" style="45" bestFit="1" customWidth="1"/>
    <col min="13570" max="13570" width="61.140625" style="45" customWidth="1"/>
    <col min="13571" max="13571" width="13.5703125" style="45" customWidth="1"/>
    <col min="13572" max="13572" width="12.85546875" style="45" customWidth="1"/>
    <col min="13573" max="13573" width="12.140625" style="45" customWidth="1"/>
    <col min="13574" max="13824" width="9.140625" style="45"/>
    <col min="13825" max="13825" width="18.42578125" style="45" bestFit="1" customWidth="1"/>
    <col min="13826" max="13826" width="61.140625" style="45" customWidth="1"/>
    <col min="13827" max="13827" width="13.5703125" style="45" customWidth="1"/>
    <col min="13828" max="13828" width="12.85546875" style="45" customWidth="1"/>
    <col min="13829" max="13829" width="12.140625" style="45" customWidth="1"/>
    <col min="13830" max="14080" width="9.140625" style="45"/>
    <col min="14081" max="14081" width="18.42578125" style="45" bestFit="1" customWidth="1"/>
    <col min="14082" max="14082" width="61.140625" style="45" customWidth="1"/>
    <col min="14083" max="14083" width="13.5703125" style="45" customWidth="1"/>
    <col min="14084" max="14084" width="12.85546875" style="45" customWidth="1"/>
    <col min="14085" max="14085" width="12.140625" style="45" customWidth="1"/>
    <col min="14086" max="14336" width="9.140625" style="45"/>
    <col min="14337" max="14337" width="18.42578125" style="45" bestFit="1" customWidth="1"/>
    <col min="14338" max="14338" width="61.140625" style="45" customWidth="1"/>
    <col min="14339" max="14339" width="13.5703125" style="45" customWidth="1"/>
    <col min="14340" max="14340" width="12.85546875" style="45" customWidth="1"/>
    <col min="14341" max="14341" width="12.140625" style="45" customWidth="1"/>
    <col min="14342" max="14592" width="9.140625" style="45"/>
    <col min="14593" max="14593" width="18.42578125" style="45" bestFit="1" customWidth="1"/>
    <col min="14594" max="14594" width="61.140625" style="45" customWidth="1"/>
    <col min="14595" max="14595" width="13.5703125" style="45" customWidth="1"/>
    <col min="14596" max="14596" width="12.85546875" style="45" customWidth="1"/>
    <col min="14597" max="14597" width="12.140625" style="45" customWidth="1"/>
    <col min="14598" max="14848" width="9.140625" style="45"/>
    <col min="14849" max="14849" width="18.42578125" style="45" bestFit="1" customWidth="1"/>
    <col min="14850" max="14850" width="61.140625" style="45" customWidth="1"/>
    <col min="14851" max="14851" width="13.5703125" style="45" customWidth="1"/>
    <col min="14852" max="14852" width="12.85546875" style="45" customWidth="1"/>
    <col min="14853" max="14853" width="12.140625" style="45" customWidth="1"/>
    <col min="14854" max="15104" width="9.140625" style="45"/>
    <col min="15105" max="15105" width="18.42578125" style="45" bestFit="1" customWidth="1"/>
    <col min="15106" max="15106" width="61.140625" style="45" customWidth="1"/>
    <col min="15107" max="15107" width="13.5703125" style="45" customWidth="1"/>
    <col min="15108" max="15108" width="12.85546875" style="45" customWidth="1"/>
    <col min="15109" max="15109" width="12.140625" style="45" customWidth="1"/>
    <col min="15110" max="15360" width="9.140625" style="45"/>
    <col min="15361" max="15361" width="18.42578125" style="45" bestFit="1" customWidth="1"/>
    <col min="15362" max="15362" width="61.140625" style="45" customWidth="1"/>
    <col min="15363" max="15363" width="13.5703125" style="45" customWidth="1"/>
    <col min="15364" max="15364" width="12.85546875" style="45" customWidth="1"/>
    <col min="15365" max="15365" width="12.140625" style="45" customWidth="1"/>
    <col min="15366" max="15616" width="9.140625" style="45"/>
    <col min="15617" max="15617" width="18.42578125" style="45" bestFit="1" customWidth="1"/>
    <col min="15618" max="15618" width="61.140625" style="45" customWidth="1"/>
    <col min="15619" max="15619" width="13.5703125" style="45" customWidth="1"/>
    <col min="15620" max="15620" width="12.85546875" style="45" customWidth="1"/>
    <col min="15621" max="15621" width="12.140625" style="45" customWidth="1"/>
    <col min="15622" max="15872" width="9.140625" style="45"/>
    <col min="15873" max="15873" width="18.42578125" style="45" bestFit="1" customWidth="1"/>
    <col min="15874" max="15874" width="61.140625" style="45" customWidth="1"/>
    <col min="15875" max="15875" width="13.5703125" style="45" customWidth="1"/>
    <col min="15876" max="15876" width="12.85546875" style="45" customWidth="1"/>
    <col min="15877" max="15877" width="12.140625" style="45" customWidth="1"/>
    <col min="15878" max="16128" width="9.140625" style="45"/>
    <col min="16129" max="16129" width="18.42578125" style="45" bestFit="1" customWidth="1"/>
    <col min="16130" max="16130" width="61.140625" style="45" customWidth="1"/>
    <col min="16131" max="16131" width="13.5703125" style="45" customWidth="1"/>
    <col min="16132" max="16132" width="12.85546875" style="45" customWidth="1"/>
    <col min="16133" max="16133" width="12.140625" style="45" customWidth="1"/>
    <col min="16134" max="16384" width="9.140625" style="45"/>
  </cols>
  <sheetData>
    <row r="1" spans="1:7" x14ac:dyDescent="0.2">
      <c r="A1" s="119" t="s">
        <v>0</v>
      </c>
      <c r="B1" s="120"/>
    </row>
    <row r="2" spans="1:7" x14ac:dyDescent="0.2">
      <c r="A2" s="119" t="s">
        <v>1</v>
      </c>
      <c r="B2" s="120"/>
    </row>
    <row r="3" spans="1:7" ht="14.1" customHeight="1" x14ac:dyDescent="0.2">
      <c r="A3" s="119" t="s">
        <v>2</v>
      </c>
      <c r="B3" s="120"/>
    </row>
    <row r="4" spans="1:7" ht="13.5" customHeight="1" x14ac:dyDescent="0.2"/>
    <row r="5" spans="1:7" ht="15" customHeight="1" x14ac:dyDescent="0.25">
      <c r="A5" s="121" t="s">
        <v>216</v>
      </c>
      <c r="B5" s="121"/>
      <c r="C5" s="121"/>
      <c r="D5" s="121"/>
      <c r="E5" s="121"/>
      <c r="F5" s="63"/>
      <c r="G5" s="63"/>
    </row>
    <row r="6" spans="1:7" ht="38.25" customHeight="1" x14ac:dyDescent="0.2">
      <c r="A6" s="115" t="s">
        <v>3</v>
      </c>
      <c r="B6" s="116"/>
      <c r="C6" s="3" t="s">
        <v>192</v>
      </c>
      <c r="D6" s="18" t="s">
        <v>212</v>
      </c>
      <c r="E6" s="61" t="s">
        <v>194</v>
      </c>
    </row>
    <row r="7" spans="1:7" x14ac:dyDescent="0.2">
      <c r="A7" s="117" t="s">
        <v>4</v>
      </c>
      <c r="B7" s="118"/>
      <c r="C7" s="68" t="s">
        <v>5</v>
      </c>
      <c r="D7" s="68" t="s">
        <v>6</v>
      </c>
      <c r="E7" s="65" t="s">
        <v>7</v>
      </c>
    </row>
    <row r="8" spans="1:7" x14ac:dyDescent="0.2">
      <c r="A8" s="38"/>
      <c r="B8" s="38" t="s">
        <v>13</v>
      </c>
      <c r="C8" s="69">
        <v>786540</v>
      </c>
      <c r="D8" s="69">
        <v>751869.24</v>
      </c>
      <c r="E8" s="67">
        <f t="shared" ref="E8:E67" si="0">D8/C8*100</f>
        <v>95.591990235715912</v>
      </c>
    </row>
    <row r="9" spans="1:7" x14ac:dyDescent="0.2">
      <c r="A9" s="39" t="s">
        <v>180</v>
      </c>
      <c r="B9" s="39" t="s">
        <v>186</v>
      </c>
      <c r="C9" s="70">
        <v>786540</v>
      </c>
      <c r="D9" s="70">
        <v>751869.24</v>
      </c>
      <c r="E9" s="10">
        <f t="shared" si="0"/>
        <v>95.591990235715912</v>
      </c>
    </row>
    <row r="10" spans="1:7" x14ac:dyDescent="0.2">
      <c r="A10" s="40" t="s">
        <v>181</v>
      </c>
      <c r="B10" s="40" t="s">
        <v>187</v>
      </c>
      <c r="C10" s="71">
        <v>786540</v>
      </c>
      <c r="D10" s="71">
        <v>751869.24</v>
      </c>
      <c r="E10" s="10">
        <f t="shared" si="0"/>
        <v>95.591990235715912</v>
      </c>
    </row>
    <row r="11" spans="1:7" ht="22.5" x14ac:dyDescent="0.2">
      <c r="A11" s="41" t="s">
        <v>182</v>
      </c>
      <c r="B11" s="41" t="s">
        <v>0</v>
      </c>
      <c r="C11" s="72">
        <v>786540</v>
      </c>
      <c r="D11" s="72">
        <v>751869.24</v>
      </c>
      <c r="E11" s="10">
        <f t="shared" si="0"/>
        <v>95.591990235715912</v>
      </c>
    </row>
    <row r="12" spans="1:7" x14ac:dyDescent="0.2">
      <c r="A12" s="42" t="s">
        <v>183</v>
      </c>
      <c r="B12" s="42" t="s">
        <v>188</v>
      </c>
      <c r="C12" s="73">
        <v>786540</v>
      </c>
      <c r="D12" s="73">
        <v>751869.24</v>
      </c>
      <c r="E12" s="10">
        <f t="shared" si="0"/>
        <v>95.591990235715912</v>
      </c>
    </row>
    <row r="13" spans="1:7" x14ac:dyDescent="0.2">
      <c r="A13" s="43" t="s">
        <v>184</v>
      </c>
      <c r="B13" s="43" t="s">
        <v>189</v>
      </c>
      <c r="C13" s="74">
        <v>712940</v>
      </c>
      <c r="D13" s="74">
        <v>746270.41</v>
      </c>
      <c r="E13" s="10">
        <f t="shared" si="0"/>
        <v>104.67506522287991</v>
      </c>
    </row>
    <row r="14" spans="1:7" x14ac:dyDescent="0.2">
      <c r="A14" s="75" t="s">
        <v>217</v>
      </c>
      <c r="B14" s="75" t="s">
        <v>218</v>
      </c>
      <c r="C14" s="76">
        <v>8800</v>
      </c>
      <c r="D14" s="76">
        <v>2775.28</v>
      </c>
      <c r="E14" s="10">
        <f t="shared" si="0"/>
        <v>31.537272727272729</v>
      </c>
    </row>
    <row r="15" spans="1:7" x14ac:dyDescent="0.2">
      <c r="A15" s="44" t="s">
        <v>70</v>
      </c>
      <c r="B15" s="44" t="s">
        <v>71</v>
      </c>
      <c r="C15" s="77">
        <v>1300</v>
      </c>
      <c r="D15" s="77">
        <v>0</v>
      </c>
      <c r="E15" s="10">
        <f t="shared" si="0"/>
        <v>0</v>
      </c>
    </row>
    <row r="16" spans="1:7" x14ac:dyDescent="0.2">
      <c r="A16" s="44" t="s">
        <v>102</v>
      </c>
      <c r="B16" s="44" t="s">
        <v>103</v>
      </c>
      <c r="C16" s="77">
        <v>3900</v>
      </c>
      <c r="D16" s="77">
        <v>0</v>
      </c>
      <c r="E16" s="10">
        <f t="shared" si="0"/>
        <v>0</v>
      </c>
    </row>
    <row r="17" spans="1:6" x14ac:dyDescent="0.2">
      <c r="A17" s="44" t="s">
        <v>112</v>
      </c>
      <c r="B17" s="44" t="s">
        <v>113</v>
      </c>
      <c r="C17" s="77">
        <v>3600</v>
      </c>
      <c r="D17" s="77">
        <v>2775.28</v>
      </c>
      <c r="E17" s="10">
        <f t="shared" si="0"/>
        <v>77.091111111111118</v>
      </c>
    </row>
    <row r="18" spans="1:6" x14ac:dyDescent="0.2">
      <c r="A18" s="75" t="s">
        <v>219</v>
      </c>
      <c r="B18" s="75" t="s">
        <v>220</v>
      </c>
      <c r="C18" s="76">
        <v>109840</v>
      </c>
      <c r="D18" s="76">
        <v>135453.82999999999</v>
      </c>
      <c r="E18" s="10">
        <f t="shared" si="0"/>
        <v>123.31921886380188</v>
      </c>
    </row>
    <row r="19" spans="1:6" x14ac:dyDescent="0.2">
      <c r="A19" s="44" t="s">
        <v>68</v>
      </c>
      <c r="B19" s="44" t="s">
        <v>69</v>
      </c>
      <c r="C19" s="77">
        <v>100</v>
      </c>
      <c r="D19" s="77">
        <v>2296.87</v>
      </c>
      <c r="E19" s="10">
        <f t="shared" si="0"/>
        <v>2296.87</v>
      </c>
      <c r="F19" s="45" t="s">
        <v>221</v>
      </c>
    </row>
    <row r="20" spans="1:6" x14ac:dyDescent="0.2">
      <c r="A20" s="44" t="s">
        <v>70</v>
      </c>
      <c r="B20" s="44" t="s">
        <v>71</v>
      </c>
      <c r="C20" s="77">
        <v>12100</v>
      </c>
      <c r="D20" s="77">
        <v>13655.55</v>
      </c>
      <c r="E20" s="10">
        <f t="shared" si="0"/>
        <v>112.85578512396694</v>
      </c>
    </row>
    <row r="21" spans="1:6" x14ac:dyDescent="0.2">
      <c r="A21" s="44" t="s">
        <v>72</v>
      </c>
      <c r="B21" s="44" t="s">
        <v>73</v>
      </c>
      <c r="C21" s="77">
        <v>200</v>
      </c>
      <c r="D21" s="77">
        <v>555</v>
      </c>
      <c r="E21" s="10">
        <f t="shared" si="0"/>
        <v>277.5</v>
      </c>
    </row>
    <row r="22" spans="1:6" x14ac:dyDescent="0.2">
      <c r="A22" s="44" t="s">
        <v>78</v>
      </c>
      <c r="B22" s="44" t="s">
        <v>79</v>
      </c>
      <c r="C22" s="77">
        <v>1000</v>
      </c>
      <c r="D22" s="77">
        <v>8785.77</v>
      </c>
      <c r="E22" s="10">
        <f t="shared" si="0"/>
        <v>878.57700000000011</v>
      </c>
    </row>
    <row r="23" spans="1:6" x14ac:dyDescent="0.2">
      <c r="A23" s="44" t="s">
        <v>80</v>
      </c>
      <c r="B23" s="44" t="s">
        <v>81</v>
      </c>
      <c r="C23" s="77">
        <v>83100</v>
      </c>
      <c r="D23" s="77">
        <v>87739.33</v>
      </c>
      <c r="E23" s="10">
        <f t="shared" si="0"/>
        <v>105.58282791817089</v>
      </c>
    </row>
    <row r="24" spans="1:6" x14ac:dyDescent="0.2">
      <c r="A24" s="44" t="s">
        <v>84</v>
      </c>
      <c r="B24" s="44" t="s">
        <v>85</v>
      </c>
      <c r="C24" s="77">
        <v>500</v>
      </c>
      <c r="D24" s="77">
        <v>3208.7</v>
      </c>
      <c r="E24" s="10">
        <f t="shared" si="0"/>
        <v>641.74</v>
      </c>
      <c r="F24" s="45" t="s">
        <v>222</v>
      </c>
    </row>
    <row r="25" spans="1:6" x14ac:dyDescent="0.2">
      <c r="A25" s="44" t="s">
        <v>86</v>
      </c>
      <c r="B25" s="44" t="s">
        <v>87</v>
      </c>
      <c r="C25" s="77">
        <v>200</v>
      </c>
      <c r="D25" s="77">
        <v>0</v>
      </c>
      <c r="E25" s="10">
        <f t="shared" si="0"/>
        <v>0</v>
      </c>
    </row>
    <row r="26" spans="1:6" x14ac:dyDescent="0.2">
      <c r="A26" s="44" t="s">
        <v>92</v>
      </c>
      <c r="B26" s="44" t="s">
        <v>93</v>
      </c>
      <c r="C26" s="77">
        <v>500</v>
      </c>
      <c r="D26" s="77">
        <v>565.22</v>
      </c>
      <c r="E26" s="10">
        <f t="shared" si="0"/>
        <v>113.04400000000001</v>
      </c>
    </row>
    <row r="27" spans="1:6" x14ac:dyDescent="0.2">
      <c r="A27" s="44" t="s">
        <v>94</v>
      </c>
      <c r="B27" s="44" t="s">
        <v>95</v>
      </c>
      <c r="C27" s="77">
        <v>6900</v>
      </c>
      <c r="D27" s="77">
        <v>4165.8100000000004</v>
      </c>
      <c r="E27" s="10">
        <f t="shared" si="0"/>
        <v>60.374057971014494</v>
      </c>
    </row>
    <row r="28" spans="1:6" x14ac:dyDescent="0.2">
      <c r="A28" s="44" t="s">
        <v>96</v>
      </c>
      <c r="B28" s="44" t="s">
        <v>97</v>
      </c>
      <c r="C28" s="77">
        <v>100</v>
      </c>
      <c r="D28" s="77">
        <v>910</v>
      </c>
      <c r="E28" s="10">
        <f t="shared" si="0"/>
        <v>910</v>
      </c>
      <c r="F28" s="45" t="s">
        <v>223</v>
      </c>
    </row>
    <row r="29" spans="1:6" x14ac:dyDescent="0.2">
      <c r="A29" s="44" t="s">
        <v>98</v>
      </c>
      <c r="B29" s="44" t="s">
        <v>99</v>
      </c>
      <c r="C29" s="77">
        <v>1400</v>
      </c>
      <c r="D29" s="77">
        <v>5607.62</v>
      </c>
      <c r="E29" s="10">
        <f>D29/C29*100</f>
        <v>400.54428571428565</v>
      </c>
    </row>
    <row r="30" spans="1:6" x14ac:dyDescent="0.2">
      <c r="A30" s="44" t="s">
        <v>102</v>
      </c>
      <c r="B30" s="44" t="s">
        <v>103</v>
      </c>
      <c r="C30" s="77">
        <v>600</v>
      </c>
      <c r="D30" s="77">
        <v>377.39</v>
      </c>
      <c r="E30" s="10">
        <f t="shared" si="0"/>
        <v>62.898333333333333</v>
      </c>
    </row>
    <row r="31" spans="1:6" x14ac:dyDescent="0.2">
      <c r="A31" s="44" t="s">
        <v>104</v>
      </c>
      <c r="B31" s="44" t="s">
        <v>105</v>
      </c>
      <c r="C31" s="77">
        <v>200</v>
      </c>
      <c r="D31" s="77">
        <v>1295.5</v>
      </c>
      <c r="E31" s="10">
        <f t="shared" si="0"/>
        <v>647.75</v>
      </c>
      <c r="F31" s="45" t="s">
        <v>224</v>
      </c>
    </row>
    <row r="32" spans="1:6" x14ac:dyDescent="0.2">
      <c r="A32" s="44" t="s">
        <v>106</v>
      </c>
      <c r="B32" s="44" t="s">
        <v>107</v>
      </c>
      <c r="C32" s="77">
        <v>200</v>
      </c>
      <c r="D32" s="77">
        <v>4822.09</v>
      </c>
      <c r="E32" s="10">
        <f t="shared" si="0"/>
        <v>2411.0450000000001</v>
      </c>
      <c r="F32" s="45" t="s">
        <v>225</v>
      </c>
    </row>
    <row r="33" spans="1:6" x14ac:dyDescent="0.2">
      <c r="A33" s="44" t="s">
        <v>108</v>
      </c>
      <c r="B33" s="44" t="s">
        <v>109</v>
      </c>
      <c r="C33" s="77">
        <v>300</v>
      </c>
      <c r="D33" s="77">
        <v>13.5</v>
      </c>
      <c r="E33" s="10">
        <f t="shared" si="0"/>
        <v>4.5</v>
      </c>
    </row>
    <row r="34" spans="1:6" x14ac:dyDescent="0.2">
      <c r="A34" s="44" t="s">
        <v>114</v>
      </c>
      <c r="B34" s="44" t="s">
        <v>115</v>
      </c>
      <c r="C34" s="77">
        <v>1700</v>
      </c>
      <c r="D34" s="77">
        <v>0</v>
      </c>
      <c r="E34" s="10">
        <f t="shared" si="0"/>
        <v>0</v>
      </c>
    </row>
    <row r="35" spans="1:6" x14ac:dyDescent="0.2">
      <c r="A35" s="44" t="s">
        <v>116</v>
      </c>
      <c r="B35" s="44" t="s">
        <v>117</v>
      </c>
      <c r="C35" s="77">
        <v>100</v>
      </c>
      <c r="D35" s="77">
        <v>129.19999999999999</v>
      </c>
      <c r="E35" s="10">
        <f t="shared" si="0"/>
        <v>129.19999999999999</v>
      </c>
    </row>
    <row r="36" spans="1:6" x14ac:dyDescent="0.2">
      <c r="A36" s="44" t="s">
        <v>118</v>
      </c>
      <c r="B36" s="44" t="s">
        <v>119</v>
      </c>
      <c r="C36" s="77">
        <v>60</v>
      </c>
      <c r="D36" s="77">
        <v>0</v>
      </c>
      <c r="E36" s="10">
        <f t="shared" si="0"/>
        <v>0</v>
      </c>
    </row>
    <row r="37" spans="1:6" x14ac:dyDescent="0.2">
      <c r="A37" s="44" t="s">
        <v>124</v>
      </c>
      <c r="B37" s="44" t="s">
        <v>111</v>
      </c>
      <c r="C37" s="77">
        <v>400</v>
      </c>
      <c r="D37" s="77">
        <v>477.06</v>
      </c>
      <c r="E37" s="10">
        <f t="shared" si="0"/>
        <v>119.265</v>
      </c>
    </row>
    <row r="38" spans="1:6" x14ac:dyDescent="0.2">
      <c r="A38" s="44" t="s">
        <v>129</v>
      </c>
      <c r="B38" s="44" t="s">
        <v>130</v>
      </c>
      <c r="C38" s="77">
        <v>100</v>
      </c>
      <c r="D38" s="77">
        <v>849.22</v>
      </c>
      <c r="E38" s="10">
        <f t="shared" si="0"/>
        <v>849.22</v>
      </c>
      <c r="F38" s="45" t="s">
        <v>226</v>
      </c>
    </row>
    <row r="39" spans="1:6" x14ac:dyDescent="0.2">
      <c r="A39" s="44" t="s">
        <v>131</v>
      </c>
      <c r="B39" s="44" t="s">
        <v>132</v>
      </c>
      <c r="C39" s="77">
        <v>50</v>
      </c>
      <c r="D39" s="77">
        <v>0</v>
      </c>
      <c r="E39" s="10">
        <f t="shared" si="0"/>
        <v>0</v>
      </c>
    </row>
    <row r="40" spans="1:6" x14ac:dyDescent="0.2">
      <c r="A40" s="44" t="s">
        <v>210</v>
      </c>
      <c r="B40" s="44" t="s">
        <v>211</v>
      </c>
      <c r="C40" s="77">
        <v>30</v>
      </c>
      <c r="D40" s="77">
        <v>0</v>
      </c>
      <c r="E40" s="10">
        <f t="shared" si="0"/>
        <v>0</v>
      </c>
    </row>
    <row r="41" spans="1:6" x14ac:dyDescent="0.2">
      <c r="A41" s="75" t="s">
        <v>227</v>
      </c>
      <c r="B41" s="75" t="s">
        <v>228</v>
      </c>
      <c r="C41" s="76">
        <v>106400</v>
      </c>
      <c r="D41" s="76">
        <v>74969.08</v>
      </c>
      <c r="E41" s="10">
        <f t="shared" si="0"/>
        <v>70.459661654135346</v>
      </c>
    </row>
    <row r="42" spans="1:6" x14ac:dyDescent="0.2">
      <c r="A42" s="44" t="s">
        <v>68</v>
      </c>
      <c r="B42" s="44" t="s">
        <v>69</v>
      </c>
      <c r="C42" s="77">
        <v>6000</v>
      </c>
      <c r="D42" s="77">
        <v>219.45</v>
      </c>
      <c r="E42" s="10">
        <f t="shared" si="0"/>
        <v>3.6574999999999998</v>
      </c>
    </row>
    <row r="43" spans="1:6" x14ac:dyDescent="0.2">
      <c r="A43" s="44" t="s">
        <v>72</v>
      </c>
      <c r="B43" s="44" t="s">
        <v>73</v>
      </c>
      <c r="C43" s="77">
        <v>1500</v>
      </c>
      <c r="D43" s="77">
        <v>0</v>
      </c>
      <c r="E43" s="10">
        <f t="shared" si="0"/>
        <v>0</v>
      </c>
    </row>
    <row r="44" spans="1:6" x14ac:dyDescent="0.2">
      <c r="A44" s="44" t="s">
        <v>74</v>
      </c>
      <c r="B44" s="44" t="s">
        <v>75</v>
      </c>
      <c r="C44" s="77">
        <v>100</v>
      </c>
      <c r="D44" s="77">
        <v>0</v>
      </c>
      <c r="E44" s="10">
        <f t="shared" si="0"/>
        <v>0</v>
      </c>
    </row>
    <row r="45" spans="1:6" x14ac:dyDescent="0.2">
      <c r="A45" s="44" t="s">
        <v>78</v>
      </c>
      <c r="B45" s="44" t="s">
        <v>79</v>
      </c>
      <c r="C45" s="77">
        <v>18500</v>
      </c>
      <c r="D45" s="77">
        <v>9763.58</v>
      </c>
      <c r="E45" s="10">
        <f t="shared" si="0"/>
        <v>52.776108108108112</v>
      </c>
    </row>
    <row r="46" spans="1:6" x14ac:dyDescent="0.2">
      <c r="A46" s="44" t="s">
        <v>82</v>
      </c>
      <c r="B46" s="44" t="s">
        <v>83</v>
      </c>
      <c r="C46" s="77">
        <v>23900</v>
      </c>
      <c r="D46" s="77">
        <v>16958.88</v>
      </c>
      <c r="E46" s="10">
        <f t="shared" si="0"/>
        <v>70.957656903765695</v>
      </c>
    </row>
    <row r="47" spans="1:6" x14ac:dyDescent="0.2">
      <c r="A47" s="44" t="s">
        <v>84</v>
      </c>
      <c r="B47" s="44" t="s">
        <v>85</v>
      </c>
      <c r="C47" s="77">
        <v>3300</v>
      </c>
      <c r="D47" s="77">
        <v>2001.28</v>
      </c>
      <c r="E47" s="10">
        <f t="shared" si="0"/>
        <v>60.644848484848481</v>
      </c>
    </row>
    <row r="48" spans="1:6" x14ac:dyDescent="0.2">
      <c r="A48" s="44" t="s">
        <v>86</v>
      </c>
      <c r="B48" s="44" t="s">
        <v>87</v>
      </c>
      <c r="C48" s="77">
        <v>2000</v>
      </c>
      <c r="D48" s="77">
        <v>0</v>
      </c>
      <c r="E48" s="10">
        <f t="shared" si="0"/>
        <v>0</v>
      </c>
    </row>
    <row r="49" spans="1:6" x14ac:dyDescent="0.2">
      <c r="A49" s="44" t="s">
        <v>88</v>
      </c>
      <c r="B49" s="44" t="s">
        <v>89</v>
      </c>
      <c r="C49" s="77">
        <v>1300</v>
      </c>
      <c r="D49" s="77">
        <v>1283.81</v>
      </c>
      <c r="E49" s="10">
        <f t="shared" si="0"/>
        <v>98.754615384615391</v>
      </c>
    </row>
    <row r="50" spans="1:6" x14ac:dyDescent="0.2">
      <c r="A50" s="44" t="s">
        <v>92</v>
      </c>
      <c r="B50" s="44" t="s">
        <v>93</v>
      </c>
      <c r="C50" s="77">
        <v>3000</v>
      </c>
      <c r="D50" s="77">
        <v>2002.1</v>
      </c>
      <c r="E50" s="10">
        <f t="shared" si="0"/>
        <v>66.736666666666665</v>
      </c>
    </row>
    <row r="51" spans="1:6" x14ac:dyDescent="0.2">
      <c r="A51" s="44" t="s">
        <v>94</v>
      </c>
      <c r="B51" s="44" t="s">
        <v>95</v>
      </c>
      <c r="C51" s="77">
        <v>6100</v>
      </c>
      <c r="D51" s="77">
        <v>14193.82</v>
      </c>
      <c r="E51" s="10">
        <f t="shared" si="0"/>
        <v>232.68557377049183</v>
      </c>
      <c r="F51" s="45" t="s">
        <v>229</v>
      </c>
    </row>
    <row r="52" spans="1:6" x14ac:dyDescent="0.2">
      <c r="A52" s="44" t="s">
        <v>96</v>
      </c>
      <c r="B52" s="44" t="s">
        <v>97</v>
      </c>
      <c r="C52" s="77">
        <v>300</v>
      </c>
      <c r="D52" s="77">
        <v>0</v>
      </c>
      <c r="E52" s="10">
        <f t="shared" si="0"/>
        <v>0</v>
      </c>
    </row>
    <row r="53" spans="1:6" x14ac:dyDescent="0.2">
      <c r="A53" s="44" t="s">
        <v>98</v>
      </c>
      <c r="B53" s="44" t="s">
        <v>99</v>
      </c>
      <c r="C53" s="77">
        <v>15100</v>
      </c>
      <c r="D53" s="77">
        <v>7468.55</v>
      </c>
      <c r="E53" s="10">
        <f t="shared" si="0"/>
        <v>49.460596026490066</v>
      </c>
    </row>
    <row r="54" spans="1:6" x14ac:dyDescent="0.2">
      <c r="A54" s="44" t="s">
        <v>100</v>
      </c>
      <c r="B54" s="44" t="s">
        <v>101</v>
      </c>
      <c r="C54" s="77">
        <v>800</v>
      </c>
      <c r="D54" s="77">
        <v>870.16</v>
      </c>
      <c r="E54" s="10">
        <f t="shared" si="0"/>
        <v>108.76999999999998</v>
      </c>
    </row>
    <row r="55" spans="1:6" x14ac:dyDescent="0.2">
      <c r="A55" s="44" t="s">
        <v>102</v>
      </c>
      <c r="B55" s="44" t="s">
        <v>103</v>
      </c>
      <c r="C55" s="77">
        <v>700</v>
      </c>
      <c r="D55" s="77">
        <v>587.41999999999996</v>
      </c>
      <c r="E55" s="10">
        <f t="shared" si="0"/>
        <v>83.917142857142863</v>
      </c>
    </row>
    <row r="56" spans="1:6" x14ac:dyDescent="0.2">
      <c r="A56" s="44" t="s">
        <v>104</v>
      </c>
      <c r="B56" s="44" t="s">
        <v>105</v>
      </c>
      <c r="C56" s="77">
        <v>7400</v>
      </c>
      <c r="D56" s="77">
        <v>4866.3100000000004</v>
      </c>
      <c r="E56" s="10">
        <f t="shared" si="0"/>
        <v>65.760945945945949</v>
      </c>
    </row>
    <row r="57" spans="1:6" x14ac:dyDescent="0.2">
      <c r="A57" s="44" t="s">
        <v>106</v>
      </c>
      <c r="B57" s="44" t="s">
        <v>107</v>
      </c>
      <c r="C57" s="77">
        <v>2900</v>
      </c>
      <c r="D57" s="77">
        <v>6127.29</v>
      </c>
      <c r="E57" s="10">
        <f t="shared" si="0"/>
        <v>211.28586206896554</v>
      </c>
      <c r="F57" s="45" t="s">
        <v>225</v>
      </c>
    </row>
    <row r="58" spans="1:6" x14ac:dyDescent="0.2">
      <c r="A58" s="44" t="s">
        <v>108</v>
      </c>
      <c r="B58" s="44" t="s">
        <v>109</v>
      </c>
      <c r="C58" s="77">
        <v>1600</v>
      </c>
      <c r="D58" s="77">
        <v>1520.45</v>
      </c>
      <c r="E58" s="10">
        <f t="shared" si="0"/>
        <v>95.028125000000003</v>
      </c>
    </row>
    <row r="59" spans="1:6" x14ac:dyDescent="0.2">
      <c r="A59" s="44" t="s">
        <v>116</v>
      </c>
      <c r="B59" s="44" t="s">
        <v>117</v>
      </c>
      <c r="C59" s="77">
        <v>300</v>
      </c>
      <c r="D59" s="77">
        <v>0</v>
      </c>
      <c r="E59" s="10">
        <f t="shared" si="0"/>
        <v>0</v>
      </c>
    </row>
    <row r="60" spans="1:6" x14ac:dyDescent="0.2">
      <c r="A60" s="44" t="s">
        <v>118</v>
      </c>
      <c r="B60" s="44" t="s">
        <v>119</v>
      </c>
      <c r="C60" s="77">
        <v>100</v>
      </c>
      <c r="D60" s="77">
        <v>150</v>
      </c>
      <c r="E60" s="10">
        <f t="shared" si="0"/>
        <v>150</v>
      </c>
    </row>
    <row r="61" spans="1:6" x14ac:dyDescent="0.2">
      <c r="A61" s="44" t="s">
        <v>120</v>
      </c>
      <c r="B61" s="44" t="s">
        <v>121</v>
      </c>
      <c r="C61" s="77">
        <v>300</v>
      </c>
      <c r="D61" s="77">
        <v>188.72</v>
      </c>
      <c r="E61" s="10">
        <f t="shared" si="0"/>
        <v>62.906666666666666</v>
      </c>
    </row>
    <row r="62" spans="1:6" x14ac:dyDescent="0.2">
      <c r="A62" s="44" t="s">
        <v>124</v>
      </c>
      <c r="B62" s="44" t="s">
        <v>111</v>
      </c>
      <c r="C62" s="77">
        <v>10300</v>
      </c>
      <c r="D62" s="77">
        <v>6698.44</v>
      </c>
      <c r="E62" s="10">
        <f t="shared" si="0"/>
        <v>65.033398058252416</v>
      </c>
    </row>
    <row r="63" spans="1:6" x14ac:dyDescent="0.2">
      <c r="A63" s="44" t="s">
        <v>129</v>
      </c>
      <c r="B63" s="44" t="s">
        <v>130</v>
      </c>
      <c r="C63" s="77">
        <v>900</v>
      </c>
      <c r="D63" s="77">
        <v>68.819999999999993</v>
      </c>
      <c r="E63" s="10">
        <f t="shared" si="0"/>
        <v>7.6466666666666656</v>
      </c>
    </row>
    <row r="64" spans="1:6" x14ac:dyDescent="0.2">
      <c r="A64" s="75" t="s">
        <v>230</v>
      </c>
      <c r="B64" s="75" t="s">
        <v>231</v>
      </c>
      <c r="C64" s="76">
        <v>487900</v>
      </c>
      <c r="D64" s="76">
        <v>533072.22</v>
      </c>
      <c r="E64" s="10">
        <f t="shared" si="0"/>
        <v>109.25849969255994</v>
      </c>
    </row>
    <row r="65" spans="1:6" x14ac:dyDescent="0.2">
      <c r="A65" s="44" t="s">
        <v>53</v>
      </c>
      <c r="B65" s="44" t="s">
        <v>54</v>
      </c>
      <c r="C65" s="77">
        <v>400000</v>
      </c>
      <c r="D65" s="77">
        <v>428427.29</v>
      </c>
      <c r="E65" s="10">
        <f t="shared" si="0"/>
        <v>107.10682249999999</v>
      </c>
    </row>
    <row r="66" spans="1:6" x14ac:dyDescent="0.2">
      <c r="A66" s="44" t="s">
        <v>57</v>
      </c>
      <c r="B66" s="44" t="s">
        <v>56</v>
      </c>
      <c r="C66" s="77">
        <v>20200</v>
      </c>
      <c r="D66" s="77">
        <v>29582.78</v>
      </c>
      <c r="E66" s="10">
        <f t="shared" si="0"/>
        <v>146.44940594059406</v>
      </c>
      <c r="F66" s="45" t="s">
        <v>232</v>
      </c>
    </row>
    <row r="67" spans="1:6" x14ac:dyDescent="0.2">
      <c r="A67" s="44" t="s">
        <v>60</v>
      </c>
      <c r="B67" s="44" t="s">
        <v>61</v>
      </c>
      <c r="C67" s="77">
        <v>66000</v>
      </c>
      <c r="D67" s="77">
        <v>70300.77</v>
      </c>
      <c r="E67" s="10">
        <f t="shared" si="0"/>
        <v>106.51631818181819</v>
      </c>
    </row>
    <row r="68" spans="1:6" x14ac:dyDescent="0.2">
      <c r="A68" s="44" t="s">
        <v>62</v>
      </c>
      <c r="B68" s="44" t="s">
        <v>63</v>
      </c>
      <c r="C68" s="77">
        <v>0</v>
      </c>
      <c r="D68" s="77">
        <v>10.9</v>
      </c>
      <c r="E68" s="10"/>
    </row>
    <row r="69" spans="1:6" x14ac:dyDescent="0.2">
      <c r="A69" s="44" t="s">
        <v>104</v>
      </c>
      <c r="B69" s="44" t="s">
        <v>105</v>
      </c>
      <c r="C69" s="77">
        <v>0</v>
      </c>
      <c r="D69" s="77">
        <v>1885.94</v>
      </c>
      <c r="E69" s="10"/>
    </row>
    <row r="70" spans="1:6" x14ac:dyDescent="0.2">
      <c r="A70" s="44" t="s">
        <v>120</v>
      </c>
      <c r="B70" s="44" t="s">
        <v>121</v>
      </c>
      <c r="C70" s="77">
        <v>1700</v>
      </c>
      <c r="D70" s="77">
        <v>1494.35</v>
      </c>
      <c r="E70" s="10">
        <f t="shared" ref="E70:E84" si="1">D70/C70*100</f>
        <v>87.902941176470577</v>
      </c>
    </row>
    <row r="71" spans="1:6" x14ac:dyDescent="0.2">
      <c r="A71" s="44" t="s">
        <v>122</v>
      </c>
      <c r="B71" s="44" t="s">
        <v>123</v>
      </c>
      <c r="C71" s="77">
        <v>0</v>
      </c>
      <c r="D71" s="77">
        <v>987.77</v>
      </c>
      <c r="E71" s="10"/>
    </row>
    <row r="72" spans="1:6" x14ac:dyDescent="0.2">
      <c r="A72" s="44" t="s">
        <v>131</v>
      </c>
      <c r="B72" s="44" t="s">
        <v>132</v>
      </c>
      <c r="C72" s="77">
        <v>0</v>
      </c>
      <c r="D72" s="77">
        <v>382.42</v>
      </c>
      <c r="E72" s="10"/>
    </row>
    <row r="73" spans="1:6" ht="22.5" x14ac:dyDescent="0.2">
      <c r="A73" s="43" t="s">
        <v>185</v>
      </c>
      <c r="B73" s="43" t="s">
        <v>190</v>
      </c>
      <c r="C73" s="74">
        <v>73600</v>
      </c>
      <c r="D73" s="74">
        <v>5598.83</v>
      </c>
      <c r="E73" s="10">
        <f t="shared" si="1"/>
        <v>7.6071059782608694</v>
      </c>
    </row>
    <row r="74" spans="1:6" x14ac:dyDescent="0.2">
      <c r="A74" s="75" t="s">
        <v>217</v>
      </c>
      <c r="B74" s="75" t="s">
        <v>218</v>
      </c>
      <c r="C74" s="76">
        <v>36500</v>
      </c>
      <c r="D74" s="76">
        <v>1100.55</v>
      </c>
      <c r="E74" s="10">
        <f t="shared" si="1"/>
        <v>3.0152054794520549</v>
      </c>
    </row>
    <row r="75" spans="1:6" x14ac:dyDescent="0.2">
      <c r="A75" s="44" t="s">
        <v>94</v>
      </c>
      <c r="B75" s="44" t="s">
        <v>95</v>
      </c>
      <c r="C75" s="77">
        <v>14100</v>
      </c>
      <c r="D75" s="77">
        <v>0</v>
      </c>
      <c r="E75" s="10">
        <f t="shared" si="1"/>
        <v>0</v>
      </c>
    </row>
    <row r="76" spans="1:6" x14ac:dyDescent="0.2">
      <c r="A76" s="44" t="s">
        <v>141</v>
      </c>
      <c r="B76" s="44" t="s">
        <v>142</v>
      </c>
      <c r="C76" s="77">
        <v>21900</v>
      </c>
      <c r="D76" s="77">
        <v>1039</v>
      </c>
      <c r="E76" s="10">
        <f t="shared" si="1"/>
        <v>4.7442922374429219</v>
      </c>
    </row>
    <row r="77" spans="1:6" x14ac:dyDescent="0.2">
      <c r="A77" s="44" t="s">
        <v>145</v>
      </c>
      <c r="B77" s="44" t="s">
        <v>146</v>
      </c>
      <c r="C77" s="77">
        <v>500</v>
      </c>
      <c r="D77" s="77">
        <v>61.55</v>
      </c>
      <c r="E77" s="10">
        <f t="shared" si="1"/>
        <v>12.31</v>
      </c>
    </row>
    <row r="78" spans="1:6" x14ac:dyDescent="0.2">
      <c r="A78" s="75" t="s">
        <v>219</v>
      </c>
      <c r="B78" s="75" t="s">
        <v>220</v>
      </c>
      <c r="C78" s="76">
        <v>4400</v>
      </c>
      <c r="D78" s="76">
        <v>0</v>
      </c>
      <c r="E78" s="10">
        <f t="shared" si="1"/>
        <v>0</v>
      </c>
    </row>
    <row r="79" spans="1:6" x14ac:dyDescent="0.2">
      <c r="A79" s="44" t="s">
        <v>137</v>
      </c>
      <c r="B79" s="44" t="s">
        <v>138</v>
      </c>
      <c r="C79" s="77">
        <v>3100</v>
      </c>
      <c r="D79" s="77">
        <v>0</v>
      </c>
      <c r="E79" s="10">
        <f t="shared" si="1"/>
        <v>0</v>
      </c>
    </row>
    <row r="80" spans="1:6" x14ac:dyDescent="0.2">
      <c r="A80" s="44" t="s">
        <v>141</v>
      </c>
      <c r="B80" s="44" t="s">
        <v>142</v>
      </c>
      <c r="C80" s="77">
        <v>1300</v>
      </c>
      <c r="D80" s="77">
        <v>0</v>
      </c>
      <c r="E80" s="10">
        <f t="shared" si="1"/>
        <v>0</v>
      </c>
    </row>
    <row r="81" spans="1:5" x14ac:dyDescent="0.2">
      <c r="A81" s="75" t="s">
        <v>227</v>
      </c>
      <c r="B81" s="75" t="s">
        <v>228</v>
      </c>
      <c r="C81" s="76">
        <v>32700</v>
      </c>
      <c r="D81" s="76">
        <v>4498.28</v>
      </c>
      <c r="E81" s="10">
        <f t="shared" si="1"/>
        <v>13.756207951070335</v>
      </c>
    </row>
    <row r="82" spans="1:5" x14ac:dyDescent="0.2">
      <c r="A82" s="44" t="s">
        <v>137</v>
      </c>
      <c r="B82" s="44" t="s">
        <v>138</v>
      </c>
      <c r="C82" s="77">
        <v>17700</v>
      </c>
      <c r="D82" s="77">
        <v>4228.28</v>
      </c>
      <c r="E82" s="10">
        <f t="shared" si="1"/>
        <v>23.888587570621468</v>
      </c>
    </row>
    <row r="83" spans="1:5" x14ac:dyDescent="0.2">
      <c r="A83" s="44" t="s">
        <v>139</v>
      </c>
      <c r="B83" s="44" t="s">
        <v>140</v>
      </c>
      <c r="C83" s="77">
        <v>0</v>
      </c>
      <c r="D83" s="77">
        <v>270</v>
      </c>
      <c r="E83" s="10"/>
    </row>
    <row r="84" spans="1:5" x14ac:dyDescent="0.2">
      <c r="A84" s="44" t="s">
        <v>141</v>
      </c>
      <c r="B84" s="44" t="s">
        <v>142</v>
      </c>
      <c r="C84" s="77">
        <v>15000</v>
      </c>
      <c r="D84" s="77">
        <v>0</v>
      </c>
      <c r="E84" s="10">
        <f t="shared" si="1"/>
        <v>0</v>
      </c>
    </row>
    <row r="85" spans="1:5" ht="409.6" hidden="1" customHeight="1" x14ac:dyDescent="0.2"/>
  </sheetData>
  <mergeCells count="6">
    <mergeCell ref="A7:B7"/>
    <mergeCell ref="A1:B1"/>
    <mergeCell ref="A2:B2"/>
    <mergeCell ref="A3:B3"/>
    <mergeCell ref="A5:E5"/>
    <mergeCell ref="A6:B6"/>
  </mergeCells>
  <pageMargins left="0.7" right="0.7" top="0.75" bottom="0.75" header="0.3" footer="0.3"/>
  <ignoredErrors>
    <ignoredError sqref="A15:A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I6" sqref="I6"/>
    </sheetView>
  </sheetViews>
  <sheetFormatPr defaultRowHeight="12.75" x14ac:dyDescent="0.2"/>
  <cols>
    <col min="1" max="1" width="4.42578125" bestFit="1" customWidth="1"/>
    <col min="2" max="2" width="62.7109375" customWidth="1"/>
    <col min="3" max="3" width="12.42578125" bestFit="1" customWidth="1"/>
    <col min="4" max="4" width="14.28515625" customWidth="1"/>
    <col min="5" max="5" width="13.140625" customWidth="1"/>
    <col min="6" max="6" width="11" customWidth="1"/>
    <col min="7" max="7" width="12.28515625" customWidth="1"/>
  </cols>
  <sheetData>
    <row r="1" spans="1:7" x14ac:dyDescent="0.2">
      <c r="A1" s="101" t="s">
        <v>0</v>
      </c>
      <c r="B1" s="98"/>
    </row>
    <row r="2" spans="1:7" ht="12.75" customHeight="1" x14ac:dyDescent="0.2">
      <c r="A2" s="102" t="s">
        <v>1</v>
      </c>
      <c r="B2" s="102"/>
      <c r="C2" s="1"/>
    </row>
    <row r="3" spans="1:7" ht="14.1" customHeight="1" x14ac:dyDescent="0.2">
      <c r="A3" s="101" t="s">
        <v>2</v>
      </c>
      <c r="B3" s="98"/>
    </row>
    <row r="5" spans="1:7" ht="15.75" x14ac:dyDescent="0.2">
      <c r="A5" s="103" t="s">
        <v>19</v>
      </c>
      <c r="B5" s="103"/>
      <c r="C5" s="103"/>
      <c r="D5" s="103"/>
      <c r="E5" s="103"/>
      <c r="F5" s="16"/>
      <c r="G5" s="16"/>
    </row>
    <row r="6" spans="1:7" ht="39" customHeight="1" x14ac:dyDescent="0.2">
      <c r="A6" s="104" t="s">
        <v>20</v>
      </c>
      <c r="B6" s="105"/>
      <c r="C6" s="7" t="s">
        <v>195</v>
      </c>
      <c r="D6" s="3" t="s">
        <v>192</v>
      </c>
      <c r="E6" s="2" t="s">
        <v>196</v>
      </c>
      <c r="F6" s="49" t="s">
        <v>193</v>
      </c>
      <c r="G6" s="49" t="s">
        <v>194</v>
      </c>
    </row>
    <row r="7" spans="1:7" x14ac:dyDescent="0.2">
      <c r="A7" s="106" t="s">
        <v>4</v>
      </c>
      <c r="B7" s="107"/>
      <c r="C7" s="17" t="s">
        <v>5</v>
      </c>
      <c r="D7" s="17" t="s">
        <v>6</v>
      </c>
      <c r="E7" s="17" t="s">
        <v>7</v>
      </c>
      <c r="F7" s="8" t="s">
        <v>8</v>
      </c>
      <c r="G7" s="8" t="s">
        <v>9</v>
      </c>
    </row>
    <row r="8" spans="1:7" x14ac:dyDescent="0.2">
      <c r="A8" s="4"/>
      <c r="B8" s="4" t="s">
        <v>10</v>
      </c>
      <c r="C8" s="11">
        <v>690845.45</v>
      </c>
      <c r="D8" s="12">
        <f>D9+D28</f>
        <v>786540</v>
      </c>
      <c r="E8" s="12">
        <f>E9</f>
        <v>733133.49</v>
      </c>
      <c r="F8" s="9">
        <f t="shared" ref="F8:F20" si="0">E8/C8*100</f>
        <v>106.12120120353981</v>
      </c>
      <c r="G8" s="9">
        <f t="shared" ref="G8:G27" si="1">E8/D8*100</f>
        <v>93.209943550232666</v>
      </c>
    </row>
    <row r="9" spans="1:7" x14ac:dyDescent="0.2">
      <c r="A9" s="50" t="s">
        <v>11</v>
      </c>
      <c r="B9" s="50" t="s">
        <v>12</v>
      </c>
      <c r="C9" s="51">
        <v>690845.45</v>
      </c>
      <c r="D9" s="52">
        <f>D10+D15+D18+D21+D24</f>
        <v>746540</v>
      </c>
      <c r="E9" s="52">
        <f>E10+E15+E18+E21+E24</f>
        <v>733133.49</v>
      </c>
      <c r="F9" s="10">
        <f t="shared" si="0"/>
        <v>106.12120120353981</v>
      </c>
      <c r="G9" s="10">
        <f t="shared" si="1"/>
        <v>98.204180619926589</v>
      </c>
    </row>
    <row r="10" spans="1:7" x14ac:dyDescent="0.2">
      <c r="A10" s="50" t="s">
        <v>22</v>
      </c>
      <c r="B10" s="50" t="s">
        <v>23</v>
      </c>
      <c r="C10" s="51">
        <v>455386.69</v>
      </c>
      <c r="D10" s="52">
        <v>487900</v>
      </c>
      <c r="E10" s="52">
        <v>532647.88</v>
      </c>
      <c r="F10" s="10">
        <f t="shared" si="0"/>
        <v>116.96606240292181</v>
      </c>
      <c r="G10" s="10">
        <f t="shared" si="1"/>
        <v>109.17152695224432</v>
      </c>
    </row>
    <row r="11" spans="1:7" x14ac:dyDescent="0.2">
      <c r="A11" s="50" t="s">
        <v>24</v>
      </c>
      <c r="B11" s="50" t="s">
        <v>25</v>
      </c>
      <c r="C11" s="51">
        <v>451946.89</v>
      </c>
      <c r="D11" s="52">
        <v>487900</v>
      </c>
      <c r="E11" s="52">
        <v>532647.88</v>
      </c>
      <c r="F11" s="10">
        <f t="shared" si="0"/>
        <v>117.85629944261812</v>
      </c>
      <c r="G11" s="10">
        <f t="shared" si="1"/>
        <v>109.17152695224432</v>
      </c>
    </row>
    <row r="12" spans="1:7" x14ac:dyDescent="0.2">
      <c r="A12" s="50" t="s">
        <v>26</v>
      </c>
      <c r="B12" s="50" t="s">
        <v>27</v>
      </c>
      <c r="C12" s="51">
        <v>451946.89</v>
      </c>
      <c r="D12" s="52">
        <v>487900</v>
      </c>
      <c r="E12" s="52">
        <v>532647.88</v>
      </c>
      <c r="F12" s="10">
        <f t="shared" si="0"/>
        <v>117.85629944261812</v>
      </c>
      <c r="G12" s="10">
        <f t="shared" si="1"/>
        <v>109.17152695224432</v>
      </c>
    </row>
    <row r="13" spans="1:7" x14ac:dyDescent="0.2">
      <c r="A13" s="50" t="s">
        <v>28</v>
      </c>
      <c r="B13" s="50" t="s">
        <v>29</v>
      </c>
      <c r="C13" s="51">
        <v>3439.8</v>
      </c>
      <c r="D13" s="52">
        <v>0</v>
      </c>
      <c r="E13" s="52">
        <v>0</v>
      </c>
      <c r="F13" s="10">
        <f t="shared" si="0"/>
        <v>0</v>
      </c>
      <c r="G13" s="10"/>
    </row>
    <row r="14" spans="1:7" x14ac:dyDescent="0.2">
      <c r="A14" s="50" t="s">
        <v>30</v>
      </c>
      <c r="B14" s="50" t="s">
        <v>31</v>
      </c>
      <c r="C14" s="51">
        <v>3439.8</v>
      </c>
      <c r="D14" s="52">
        <v>0</v>
      </c>
      <c r="E14" s="52">
        <v>0</v>
      </c>
      <c r="F14" s="10">
        <f t="shared" si="0"/>
        <v>0</v>
      </c>
      <c r="G14" s="10"/>
    </row>
    <row r="15" spans="1:7" x14ac:dyDescent="0.2">
      <c r="A15" s="50" t="s">
        <v>32</v>
      </c>
      <c r="B15" s="50" t="s">
        <v>33</v>
      </c>
      <c r="C15" s="51">
        <v>0.11</v>
      </c>
      <c r="D15" s="52">
        <v>0</v>
      </c>
      <c r="E15" s="52">
        <v>0.08</v>
      </c>
      <c r="F15" s="10">
        <f t="shared" si="0"/>
        <v>72.727272727272734</v>
      </c>
      <c r="G15" s="10"/>
    </row>
    <row r="16" spans="1:7" x14ac:dyDescent="0.2">
      <c r="A16" s="50" t="s">
        <v>34</v>
      </c>
      <c r="B16" s="50" t="s">
        <v>35</v>
      </c>
      <c r="C16" s="51">
        <v>0.11</v>
      </c>
      <c r="D16" s="52">
        <v>0</v>
      </c>
      <c r="E16" s="52">
        <v>0.08</v>
      </c>
      <c r="F16" s="10">
        <f t="shared" si="0"/>
        <v>72.727272727272734</v>
      </c>
      <c r="G16" s="10"/>
    </row>
    <row r="17" spans="1:7" x14ac:dyDescent="0.2">
      <c r="A17" s="50" t="s">
        <v>36</v>
      </c>
      <c r="B17" s="50" t="s">
        <v>37</v>
      </c>
      <c r="C17" s="51">
        <v>0.11</v>
      </c>
      <c r="D17" s="52">
        <v>0</v>
      </c>
      <c r="E17" s="52">
        <v>0.08</v>
      </c>
      <c r="F17" s="10">
        <f t="shared" si="0"/>
        <v>72.727272727272734</v>
      </c>
      <c r="G17" s="10"/>
    </row>
    <row r="18" spans="1:7" x14ac:dyDescent="0.2">
      <c r="A18" s="50" t="s">
        <v>38</v>
      </c>
      <c r="B18" s="50" t="s">
        <v>39</v>
      </c>
      <c r="C18" s="51">
        <v>93046.63</v>
      </c>
      <c r="D18" s="52">
        <v>99100</v>
      </c>
      <c r="E18" s="52">
        <v>88627.31</v>
      </c>
      <c r="F18" s="10">
        <f t="shared" si="0"/>
        <v>95.250424437725471</v>
      </c>
      <c r="G18" s="10">
        <f t="shared" si="1"/>
        <v>89.43219979818366</v>
      </c>
    </row>
    <row r="19" spans="1:7" x14ac:dyDescent="0.2">
      <c r="A19" s="50" t="s">
        <v>40</v>
      </c>
      <c r="B19" s="50" t="s">
        <v>41</v>
      </c>
      <c r="C19" s="51">
        <v>93046.63</v>
      </c>
      <c r="D19" s="52">
        <v>99100</v>
      </c>
      <c r="E19" s="52">
        <v>88627.31</v>
      </c>
      <c r="F19" s="10">
        <f t="shared" si="0"/>
        <v>95.250424437725471</v>
      </c>
      <c r="G19" s="10">
        <f t="shared" si="1"/>
        <v>89.43219979818366</v>
      </c>
    </row>
    <row r="20" spans="1:7" x14ac:dyDescent="0.2">
      <c r="A20" s="50" t="s">
        <v>42</v>
      </c>
      <c r="B20" s="50" t="s">
        <v>43</v>
      </c>
      <c r="C20" s="51">
        <v>93046.63</v>
      </c>
      <c r="D20" s="52">
        <v>99100</v>
      </c>
      <c r="E20" s="52">
        <v>88627.31</v>
      </c>
      <c r="F20" s="10">
        <f t="shared" si="0"/>
        <v>95.250424437725471</v>
      </c>
      <c r="G20" s="10">
        <f t="shared" si="1"/>
        <v>89.43219979818366</v>
      </c>
    </row>
    <row r="21" spans="1:7" ht="22.5" x14ac:dyDescent="0.2">
      <c r="A21" s="50" t="s">
        <v>197</v>
      </c>
      <c r="B21" s="50" t="s">
        <v>198</v>
      </c>
      <c r="C21" s="51">
        <v>0</v>
      </c>
      <c r="D21" s="52">
        <v>0</v>
      </c>
      <c r="E21" s="52">
        <v>62</v>
      </c>
      <c r="F21" s="10"/>
      <c r="G21" s="10"/>
    </row>
    <row r="22" spans="1:7" ht="22.5" x14ac:dyDescent="0.2">
      <c r="A22" s="50" t="s">
        <v>199</v>
      </c>
      <c r="B22" s="50" t="s">
        <v>200</v>
      </c>
      <c r="C22" s="51">
        <v>0</v>
      </c>
      <c r="D22" s="52">
        <v>0</v>
      </c>
      <c r="E22" s="52">
        <v>62</v>
      </c>
      <c r="F22" s="10"/>
      <c r="G22" s="10"/>
    </row>
    <row r="23" spans="1:7" x14ac:dyDescent="0.2">
      <c r="A23" s="50" t="s">
        <v>201</v>
      </c>
      <c r="B23" s="50" t="s">
        <v>202</v>
      </c>
      <c r="C23" s="51">
        <v>0</v>
      </c>
      <c r="D23" s="52">
        <v>0</v>
      </c>
      <c r="E23" s="52">
        <v>62</v>
      </c>
      <c r="F23" s="10"/>
      <c r="G23" s="10"/>
    </row>
    <row r="24" spans="1:7" x14ac:dyDescent="0.2">
      <c r="A24" s="53">
        <v>67</v>
      </c>
      <c r="B24" s="54" t="s">
        <v>44</v>
      </c>
      <c r="C24" s="19">
        <v>142412.01999999999</v>
      </c>
      <c r="D24" s="55">
        <v>159540</v>
      </c>
      <c r="E24" s="55">
        <v>111796.22</v>
      </c>
      <c r="F24" s="10">
        <f>E24/C24*100</f>
        <v>78.501955101823569</v>
      </c>
      <c r="G24" s="10">
        <f t="shared" si="1"/>
        <v>70.074100539049766</v>
      </c>
    </row>
    <row r="25" spans="1:7" x14ac:dyDescent="0.2">
      <c r="A25" s="53">
        <v>671</v>
      </c>
      <c r="B25" s="54" t="s">
        <v>45</v>
      </c>
      <c r="C25" s="19">
        <v>142412.01999999999</v>
      </c>
      <c r="D25" s="55">
        <v>159540</v>
      </c>
      <c r="E25" s="55">
        <v>111796.22</v>
      </c>
      <c r="F25" s="10">
        <f t="shared" ref="F25:F27" si="2">E25/C25*100</f>
        <v>78.501955101823569</v>
      </c>
      <c r="G25" s="10">
        <f t="shared" si="1"/>
        <v>70.074100539049766</v>
      </c>
    </row>
    <row r="26" spans="1:7" x14ac:dyDescent="0.2">
      <c r="A26" s="20">
        <v>6711</v>
      </c>
      <c r="B26" s="21" t="s">
        <v>46</v>
      </c>
      <c r="C26" s="22">
        <v>121089.29</v>
      </c>
      <c r="D26" s="55">
        <v>132740</v>
      </c>
      <c r="E26" s="55">
        <v>109300.85</v>
      </c>
      <c r="F26" s="10">
        <f t="shared" si="2"/>
        <v>90.264671631983319</v>
      </c>
      <c r="G26" s="10">
        <f t="shared" si="1"/>
        <v>82.342059665511542</v>
      </c>
    </row>
    <row r="27" spans="1:7" x14ac:dyDescent="0.2">
      <c r="A27" s="20">
        <v>6712</v>
      </c>
      <c r="B27" s="21" t="s">
        <v>47</v>
      </c>
      <c r="C27" s="22">
        <v>21322.73</v>
      </c>
      <c r="D27" s="55">
        <v>26800</v>
      </c>
      <c r="E27" s="55">
        <v>2495.37</v>
      </c>
      <c r="F27" s="10">
        <f t="shared" si="2"/>
        <v>11.702863563905748</v>
      </c>
      <c r="G27" s="10">
        <f t="shared" si="1"/>
        <v>9.3110820895522384</v>
      </c>
    </row>
    <row r="28" spans="1:7" x14ac:dyDescent="0.2">
      <c r="A28" s="50" t="s">
        <v>203</v>
      </c>
      <c r="B28" s="50" t="s">
        <v>191</v>
      </c>
      <c r="C28" s="51">
        <v>0</v>
      </c>
      <c r="D28" s="52">
        <v>40000</v>
      </c>
      <c r="E28" s="52">
        <v>0</v>
      </c>
      <c r="F28" s="10"/>
      <c r="G28" s="10"/>
    </row>
    <row r="29" spans="1:7" x14ac:dyDescent="0.2">
      <c r="A29" s="50" t="s">
        <v>204</v>
      </c>
      <c r="B29" s="50" t="s">
        <v>205</v>
      </c>
      <c r="C29" s="51">
        <v>0</v>
      </c>
      <c r="D29" s="52">
        <v>40000</v>
      </c>
      <c r="E29" s="52">
        <v>0</v>
      </c>
      <c r="F29" s="10"/>
      <c r="G29" s="10"/>
    </row>
    <row r="30" spans="1:7" x14ac:dyDescent="0.2">
      <c r="A30" s="50" t="s">
        <v>206</v>
      </c>
      <c r="B30" s="50" t="s">
        <v>207</v>
      </c>
      <c r="C30" s="51">
        <v>0</v>
      </c>
      <c r="D30" s="52">
        <v>40000</v>
      </c>
      <c r="E30" s="52">
        <v>0</v>
      </c>
      <c r="F30" s="10"/>
      <c r="G30" s="10"/>
    </row>
    <row r="31" spans="1:7" x14ac:dyDescent="0.2">
      <c r="A31" s="50" t="s">
        <v>208</v>
      </c>
      <c r="B31" s="50" t="s">
        <v>209</v>
      </c>
      <c r="C31" s="51">
        <v>0</v>
      </c>
      <c r="D31" s="52">
        <v>40000</v>
      </c>
      <c r="E31" s="52">
        <v>0</v>
      </c>
      <c r="F31" s="10"/>
      <c r="G31" s="10"/>
    </row>
  </sheetData>
  <mergeCells count="6">
    <mergeCell ref="A5:E5"/>
    <mergeCell ref="A6:B6"/>
    <mergeCell ref="A7:B7"/>
    <mergeCell ref="A1:B1"/>
    <mergeCell ref="A2:B2"/>
    <mergeCell ref="A3:B3"/>
  </mergeCells>
  <pageMargins left="0.7" right="0.7" top="0.75" bottom="0.75" header="0.3" footer="0.3"/>
  <ignoredErrors>
    <ignoredError sqref="A9:A31" numberStoredAsText="1"/>
    <ignoredError sqref="D8:E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selection activeCell="I6" sqref="I6"/>
    </sheetView>
  </sheetViews>
  <sheetFormatPr defaultRowHeight="12.75" x14ac:dyDescent="0.2"/>
  <cols>
    <col min="1" max="1" width="4.42578125" bestFit="1" customWidth="1"/>
    <col min="2" max="2" width="49" customWidth="1"/>
    <col min="3" max="3" width="12.42578125" bestFit="1" customWidth="1"/>
    <col min="4" max="4" width="14.28515625" customWidth="1"/>
    <col min="5" max="5" width="13.140625" customWidth="1"/>
    <col min="6" max="6" width="11" customWidth="1"/>
    <col min="7" max="7" width="12.28515625" customWidth="1"/>
  </cols>
  <sheetData>
    <row r="1" spans="1:7" x14ac:dyDescent="0.2">
      <c r="A1" s="101" t="s">
        <v>0</v>
      </c>
      <c r="B1" s="98"/>
    </row>
    <row r="2" spans="1:7" ht="12.75" customHeight="1" x14ac:dyDescent="0.2">
      <c r="A2" s="102" t="s">
        <v>1</v>
      </c>
      <c r="B2" s="102"/>
      <c r="C2" s="1"/>
    </row>
    <row r="3" spans="1:7" ht="14.1" customHeight="1" x14ac:dyDescent="0.2">
      <c r="A3" s="101" t="s">
        <v>2</v>
      </c>
      <c r="B3" s="98"/>
    </row>
    <row r="5" spans="1:7" ht="15.75" x14ac:dyDescent="0.2">
      <c r="A5" s="103" t="s">
        <v>48</v>
      </c>
      <c r="B5" s="103"/>
      <c r="C5" s="103"/>
      <c r="D5" s="103"/>
      <c r="E5" s="103"/>
      <c r="F5" s="16"/>
      <c r="G5" s="16"/>
    </row>
    <row r="6" spans="1:7" ht="39" customHeight="1" x14ac:dyDescent="0.2">
      <c r="A6" s="104" t="s">
        <v>3</v>
      </c>
      <c r="B6" s="105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06" t="s">
        <v>4</v>
      </c>
      <c r="B7" s="107"/>
      <c r="C7" s="17" t="s">
        <v>5</v>
      </c>
      <c r="D7" s="17" t="s">
        <v>6</v>
      </c>
      <c r="E7" s="17" t="s">
        <v>7</v>
      </c>
      <c r="F7" s="8" t="s">
        <v>8</v>
      </c>
      <c r="G7" s="8" t="s">
        <v>9</v>
      </c>
    </row>
    <row r="8" spans="1:7" x14ac:dyDescent="0.2">
      <c r="A8" s="56"/>
      <c r="B8" s="57" t="s">
        <v>13</v>
      </c>
      <c r="C8" s="58">
        <v>674447.38</v>
      </c>
      <c r="D8" s="59">
        <v>786540</v>
      </c>
      <c r="E8" s="59">
        <v>751869.24</v>
      </c>
      <c r="F8" s="9">
        <f>E8/C8*100</f>
        <v>111.47930324823858</v>
      </c>
      <c r="G8" s="9">
        <f t="shared" ref="G8" si="0">E8/D8*100</f>
        <v>95.591990235715912</v>
      </c>
    </row>
    <row r="9" spans="1:7" x14ac:dyDescent="0.2">
      <c r="A9" s="50" t="s">
        <v>14</v>
      </c>
      <c r="B9" s="50" t="s">
        <v>15</v>
      </c>
      <c r="C9" s="51">
        <v>670666.74</v>
      </c>
      <c r="D9" s="52">
        <v>727040</v>
      </c>
      <c r="E9" s="52">
        <v>746270.41</v>
      </c>
      <c r="F9" s="10">
        <f>E9/C9*100</f>
        <v>111.27291178924423</v>
      </c>
      <c r="G9" s="10">
        <f>E9/D9*100</f>
        <v>102.64502778389084</v>
      </c>
    </row>
    <row r="10" spans="1:7" x14ac:dyDescent="0.2">
      <c r="A10" s="50" t="s">
        <v>49</v>
      </c>
      <c r="B10" s="50" t="s">
        <v>50</v>
      </c>
      <c r="C10" s="51">
        <v>445701.14</v>
      </c>
      <c r="D10" s="52">
        <v>486200</v>
      </c>
      <c r="E10" s="52">
        <v>528321.74</v>
      </c>
      <c r="F10" s="10">
        <f t="shared" ref="F10:F62" si="1">E10/C10*100</f>
        <v>118.53721980607901</v>
      </c>
      <c r="G10" s="10">
        <f t="shared" ref="G10:G62" si="2">E10/D10*100</f>
        <v>108.66345948169479</v>
      </c>
    </row>
    <row r="11" spans="1:7" x14ac:dyDescent="0.2">
      <c r="A11" s="50" t="s">
        <v>51</v>
      </c>
      <c r="B11" s="50" t="s">
        <v>52</v>
      </c>
      <c r="C11" s="51">
        <v>365611.71</v>
      </c>
      <c r="D11" s="52">
        <v>400000</v>
      </c>
      <c r="E11" s="52">
        <v>428427.29</v>
      </c>
      <c r="F11" s="10">
        <f t="shared" si="1"/>
        <v>117.18095407830344</v>
      </c>
      <c r="G11" s="10">
        <f t="shared" si="2"/>
        <v>107.10682249999999</v>
      </c>
    </row>
    <row r="12" spans="1:7" x14ac:dyDescent="0.2">
      <c r="A12" s="50" t="s">
        <v>53</v>
      </c>
      <c r="B12" s="50" t="s">
        <v>54</v>
      </c>
      <c r="C12" s="51">
        <v>365611.71</v>
      </c>
      <c r="D12" s="52">
        <v>400000</v>
      </c>
      <c r="E12" s="52">
        <v>428427.29</v>
      </c>
      <c r="F12" s="10">
        <f t="shared" si="1"/>
        <v>117.18095407830344</v>
      </c>
      <c r="G12" s="10">
        <f t="shared" si="2"/>
        <v>107.10682249999999</v>
      </c>
    </row>
    <row r="13" spans="1:7" x14ac:dyDescent="0.2">
      <c r="A13" s="50" t="s">
        <v>55</v>
      </c>
      <c r="B13" s="50" t="s">
        <v>56</v>
      </c>
      <c r="C13" s="51">
        <v>19685.830000000002</v>
      </c>
      <c r="D13" s="52">
        <v>20200</v>
      </c>
      <c r="E13" s="52">
        <v>29582.78</v>
      </c>
      <c r="F13" s="10">
        <f t="shared" si="1"/>
        <v>150.27448677551314</v>
      </c>
      <c r="G13" s="10">
        <f t="shared" si="2"/>
        <v>146.44940594059406</v>
      </c>
    </row>
    <row r="14" spans="1:7" x14ac:dyDescent="0.2">
      <c r="A14" s="50" t="s">
        <v>57</v>
      </c>
      <c r="B14" s="50" t="s">
        <v>56</v>
      </c>
      <c r="C14" s="51">
        <v>19685.830000000002</v>
      </c>
      <c r="D14" s="52">
        <v>20200</v>
      </c>
      <c r="E14" s="52">
        <v>29582.78</v>
      </c>
      <c r="F14" s="10">
        <f t="shared" si="1"/>
        <v>150.27448677551314</v>
      </c>
      <c r="G14" s="10">
        <f t="shared" si="2"/>
        <v>146.44940594059406</v>
      </c>
    </row>
    <row r="15" spans="1:7" x14ac:dyDescent="0.2">
      <c r="A15" s="50" t="s">
        <v>58</v>
      </c>
      <c r="B15" s="50" t="s">
        <v>59</v>
      </c>
      <c r="C15" s="51">
        <v>60403.6</v>
      </c>
      <c r="D15" s="52">
        <v>66000</v>
      </c>
      <c r="E15" s="52">
        <v>70311.67</v>
      </c>
      <c r="F15" s="10">
        <f t="shared" si="1"/>
        <v>116.40311173506215</v>
      </c>
      <c r="G15" s="10">
        <f t="shared" si="2"/>
        <v>106.53283333333331</v>
      </c>
    </row>
    <row r="16" spans="1:7" x14ac:dyDescent="0.2">
      <c r="A16" s="50" t="s">
        <v>60</v>
      </c>
      <c r="B16" s="50" t="s">
        <v>61</v>
      </c>
      <c r="C16" s="51">
        <v>60276.89</v>
      </c>
      <c r="D16" s="52">
        <v>66000</v>
      </c>
      <c r="E16" s="52">
        <v>70300.77</v>
      </c>
      <c r="F16" s="10">
        <f t="shared" si="1"/>
        <v>116.62972326541731</v>
      </c>
      <c r="G16" s="10">
        <f t="shared" si="2"/>
        <v>106.51631818181819</v>
      </c>
    </row>
    <row r="17" spans="1:7" x14ac:dyDescent="0.2">
      <c r="A17" s="50" t="s">
        <v>62</v>
      </c>
      <c r="B17" s="50" t="s">
        <v>63</v>
      </c>
      <c r="C17" s="51">
        <v>126.71</v>
      </c>
      <c r="D17" s="52">
        <v>0</v>
      </c>
      <c r="E17" s="52">
        <v>10.9</v>
      </c>
      <c r="F17" s="10">
        <f t="shared" si="1"/>
        <v>8.6023202588588124</v>
      </c>
      <c r="G17" s="10"/>
    </row>
    <row r="18" spans="1:7" x14ac:dyDescent="0.2">
      <c r="A18" s="50" t="s">
        <v>64</v>
      </c>
      <c r="B18" s="50" t="s">
        <v>65</v>
      </c>
      <c r="C18" s="51">
        <v>222868.34</v>
      </c>
      <c r="D18" s="52">
        <v>239760</v>
      </c>
      <c r="E18" s="52">
        <v>216648.21</v>
      </c>
      <c r="F18" s="10">
        <f t="shared" si="1"/>
        <v>97.209056252673662</v>
      </c>
      <c r="G18" s="10">
        <f t="shared" si="2"/>
        <v>90.360447947947947</v>
      </c>
    </row>
    <row r="19" spans="1:7" x14ac:dyDescent="0.2">
      <c r="A19" s="50" t="s">
        <v>66</v>
      </c>
      <c r="B19" s="50" t="s">
        <v>67</v>
      </c>
      <c r="C19" s="51">
        <v>17210.54</v>
      </c>
      <c r="D19" s="52">
        <v>21300</v>
      </c>
      <c r="E19" s="52">
        <v>16726.87</v>
      </c>
      <c r="F19" s="10">
        <f t="shared" si="1"/>
        <v>97.189687249789941</v>
      </c>
      <c r="G19" s="10">
        <f t="shared" si="2"/>
        <v>78.529906103286379</v>
      </c>
    </row>
    <row r="20" spans="1:7" x14ac:dyDescent="0.2">
      <c r="A20" s="50" t="s">
        <v>68</v>
      </c>
      <c r="B20" s="50" t="s">
        <v>69</v>
      </c>
      <c r="C20" s="51">
        <v>3368.01</v>
      </c>
      <c r="D20" s="52">
        <v>6100</v>
      </c>
      <c r="E20" s="52">
        <v>2516.3200000000002</v>
      </c>
      <c r="F20" s="10">
        <f t="shared" si="1"/>
        <v>74.712367243565197</v>
      </c>
      <c r="G20" s="10">
        <f t="shared" si="2"/>
        <v>41.251147540983609</v>
      </c>
    </row>
    <row r="21" spans="1:7" x14ac:dyDescent="0.2">
      <c r="A21" s="50" t="s">
        <v>70</v>
      </c>
      <c r="B21" s="50" t="s">
        <v>71</v>
      </c>
      <c r="C21" s="51">
        <v>12243.03</v>
      </c>
      <c r="D21" s="52">
        <v>13400</v>
      </c>
      <c r="E21" s="52">
        <v>13655.55</v>
      </c>
      <c r="F21" s="10">
        <f t="shared" si="1"/>
        <v>111.53734002122022</v>
      </c>
      <c r="G21" s="10">
        <f t="shared" si="2"/>
        <v>101.9070895522388</v>
      </c>
    </row>
    <row r="22" spans="1:7" x14ac:dyDescent="0.2">
      <c r="A22" s="50" t="s">
        <v>72</v>
      </c>
      <c r="B22" s="50" t="s">
        <v>73</v>
      </c>
      <c r="C22" s="51">
        <v>1599.5</v>
      </c>
      <c r="D22" s="52">
        <v>1700</v>
      </c>
      <c r="E22" s="52">
        <v>555</v>
      </c>
      <c r="F22" s="10">
        <f t="shared" si="1"/>
        <v>34.698343232260079</v>
      </c>
      <c r="G22" s="10">
        <f t="shared" si="2"/>
        <v>32.647058823529413</v>
      </c>
    </row>
    <row r="23" spans="1:7" x14ac:dyDescent="0.2">
      <c r="A23" s="50" t="s">
        <v>74</v>
      </c>
      <c r="B23" s="50" t="s">
        <v>75</v>
      </c>
      <c r="C23" s="51">
        <v>0</v>
      </c>
      <c r="D23" s="52">
        <v>100</v>
      </c>
      <c r="E23" s="52">
        <v>0</v>
      </c>
      <c r="F23" s="10"/>
      <c r="G23" s="10">
        <f t="shared" si="2"/>
        <v>0</v>
      </c>
    </row>
    <row r="24" spans="1:7" x14ac:dyDescent="0.2">
      <c r="A24" s="50" t="s">
        <v>76</v>
      </c>
      <c r="B24" s="50" t="s">
        <v>77</v>
      </c>
      <c r="C24" s="51">
        <v>134249.26</v>
      </c>
      <c r="D24" s="52">
        <v>133800</v>
      </c>
      <c r="E24" s="52">
        <v>129741.35</v>
      </c>
      <c r="F24" s="10">
        <f t="shared" si="1"/>
        <v>96.642134191279723</v>
      </c>
      <c r="G24" s="10">
        <f t="shared" si="2"/>
        <v>96.966629297458894</v>
      </c>
    </row>
    <row r="25" spans="1:7" x14ac:dyDescent="0.2">
      <c r="A25" s="50" t="s">
        <v>78</v>
      </c>
      <c r="B25" s="50" t="s">
        <v>79</v>
      </c>
      <c r="C25" s="51">
        <v>20122.05</v>
      </c>
      <c r="D25" s="52">
        <v>19500</v>
      </c>
      <c r="E25" s="52">
        <v>18549.349999999999</v>
      </c>
      <c r="F25" s="10">
        <f t="shared" si="1"/>
        <v>92.18419594425022</v>
      </c>
      <c r="G25" s="10">
        <f t="shared" si="2"/>
        <v>95.124871794871794</v>
      </c>
    </row>
    <row r="26" spans="1:7" x14ac:dyDescent="0.2">
      <c r="A26" s="50" t="s">
        <v>80</v>
      </c>
      <c r="B26" s="50" t="s">
        <v>81</v>
      </c>
      <c r="C26" s="51">
        <v>86317.45</v>
      </c>
      <c r="D26" s="52">
        <v>83100</v>
      </c>
      <c r="E26" s="52">
        <v>87739.33</v>
      </c>
      <c r="F26" s="10">
        <f t="shared" si="1"/>
        <v>101.64726831017367</v>
      </c>
      <c r="G26" s="10">
        <f t="shared" si="2"/>
        <v>105.58282791817089</v>
      </c>
    </row>
    <row r="27" spans="1:7" x14ac:dyDescent="0.2">
      <c r="A27" s="50" t="s">
        <v>82</v>
      </c>
      <c r="B27" s="50" t="s">
        <v>83</v>
      </c>
      <c r="C27" s="51">
        <v>22672.15</v>
      </c>
      <c r="D27" s="52">
        <v>23900</v>
      </c>
      <c r="E27" s="52">
        <v>16958.88</v>
      </c>
      <c r="F27" s="10">
        <f t="shared" si="1"/>
        <v>74.800493116003551</v>
      </c>
      <c r="G27" s="10">
        <f t="shared" si="2"/>
        <v>70.957656903765695</v>
      </c>
    </row>
    <row r="28" spans="1:7" x14ac:dyDescent="0.2">
      <c r="A28" s="50" t="s">
        <v>84</v>
      </c>
      <c r="B28" s="50" t="s">
        <v>85</v>
      </c>
      <c r="C28" s="51">
        <v>2949.55</v>
      </c>
      <c r="D28" s="52">
        <v>3800</v>
      </c>
      <c r="E28" s="52">
        <v>5209.9799999999996</v>
      </c>
      <c r="F28" s="10">
        <f t="shared" si="1"/>
        <v>176.6364360665186</v>
      </c>
      <c r="G28" s="10">
        <f t="shared" si="2"/>
        <v>137.10473684210524</v>
      </c>
    </row>
    <row r="29" spans="1:7" x14ac:dyDescent="0.2">
      <c r="A29" s="50" t="s">
        <v>86</v>
      </c>
      <c r="B29" s="50" t="s">
        <v>87</v>
      </c>
      <c r="C29" s="51">
        <v>776.73</v>
      </c>
      <c r="D29" s="52">
        <v>2200</v>
      </c>
      <c r="E29" s="52">
        <v>0</v>
      </c>
      <c r="F29" s="10">
        <f t="shared" si="1"/>
        <v>0</v>
      </c>
      <c r="G29" s="10">
        <f t="shared" si="2"/>
        <v>0</v>
      </c>
    </row>
    <row r="30" spans="1:7" x14ac:dyDescent="0.2">
      <c r="A30" s="50" t="s">
        <v>88</v>
      </c>
      <c r="B30" s="50" t="s">
        <v>89</v>
      </c>
      <c r="C30" s="51">
        <v>1411.33</v>
      </c>
      <c r="D30" s="52">
        <v>1300</v>
      </c>
      <c r="E30" s="52">
        <v>1283.81</v>
      </c>
      <c r="F30" s="10">
        <f t="shared" si="1"/>
        <v>90.964551168047166</v>
      </c>
      <c r="G30" s="10">
        <f t="shared" si="2"/>
        <v>98.754615384615391</v>
      </c>
    </row>
    <row r="31" spans="1:7" x14ac:dyDescent="0.2">
      <c r="A31" s="50" t="s">
        <v>90</v>
      </c>
      <c r="B31" s="50" t="s">
        <v>91</v>
      </c>
      <c r="C31" s="51">
        <v>54475.14</v>
      </c>
      <c r="D31" s="52">
        <v>66100</v>
      </c>
      <c r="E31" s="52">
        <v>57279.17</v>
      </c>
      <c r="F31" s="10">
        <f t="shared" si="1"/>
        <v>105.14735712473615</v>
      </c>
      <c r="G31" s="10">
        <f t="shared" si="2"/>
        <v>86.655325264750374</v>
      </c>
    </row>
    <row r="32" spans="1:7" x14ac:dyDescent="0.2">
      <c r="A32" s="50" t="s">
        <v>92</v>
      </c>
      <c r="B32" s="50" t="s">
        <v>93</v>
      </c>
      <c r="C32" s="51">
        <v>2389.3000000000002</v>
      </c>
      <c r="D32" s="52">
        <v>3500</v>
      </c>
      <c r="E32" s="52">
        <v>2567.3200000000002</v>
      </c>
      <c r="F32" s="10">
        <f t="shared" si="1"/>
        <v>107.45071778345121</v>
      </c>
      <c r="G32" s="10">
        <f t="shared" si="2"/>
        <v>73.352000000000004</v>
      </c>
    </row>
    <row r="33" spans="1:7" x14ac:dyDescent="0.2">
      <c r="A33" s="50" t="s">
        <v>94</v>
      </c>
      <c r="B33" s="50" t="s">
        <v>95</v>
      </c>
      <c r="C33" s="51">
        <v>26350.94</v>
      </c>
      <c r="D33" s="52">
        <v>27100</v>
      </c>
      <c r="E33" s="52">
        <v>18359.63</v>
      </c>
      <c r="F33" s="10">
        <f t="shared" si="1"/>
        <v>69.67352967294525</v>
      </c>
      <c r="G33" s="10">
        <f t="shared" si="2"/>
        <v>67.747712177121784</v>
      </c>
    </row>
    <row r="34" spans="1:7" x14ac:dyDescent="0.2">
      <c r="A34" s="50" t="s">
        <v>96</v>
      </c>
      <c r="B34" s="50" t="s">
        <v>97</v>
      </c>
      <c r="C34" s="51">
        <v>191.16</v>
      </c>
      <c r="D34" s="52">
        <v>400</v>
      </c>
      <c r="E34" s="52">
        <v>910</v>
      </c>
      <c r="F34" s="10">
        <f t="shared" si="1"/>
        <v>476.04101276417657</v>
      </c>
      <c r="G34" s="10">
        <f t="shared" si="2"/>
        <v>227.5</v>
      </c>
    </row>
    <row r="35" spans="1:7" x14ac:dyDescent="0.2">
      <c r="A35" s="50" t="s">
        <v>98</v>
      </c>
      <c r="B35" s="50" t="s">
        <v>99</v>
      </c>
      <c r="C35" s="51">
        <v>11302.95</v>
      </c>
      <c r="D35" s="52">
        <v>16500</v>
      </c>
      <c r="E35" s="52">
        <v>13076.17</v>
      </c>
      <c r="F35" s="10">
        <f t="shared" si="1"/>
        <v>115.68811681906051</v>
      </c>
      <c r="G35" s="10">
        <f t="shared" si="2"/>
        <v>79.249515151515155</v>
      </c>
    </row>
    <row r="36" spans="1:7" x14ac:dyDescent="0.2">
      <c r="A36" s="50" t="s">
        <v>100</v>
      </c>
      <c r="B36" s="50" t="s">
        <v>101</v>
      </c>
      <c r="C36" s="51">
        <v>781.4</v>
      </c>
      <c r="D36" s="52">
        <v>800</v>
      </c>
      <c r="E36" s="52">
        <v>870.16</v>
      </c>
      <c r="F36" s="10">
        <f t="shared" si="1"/>
        <v>111.35909905298182</v>
      </c>
      <c r="G36" s="10">
        <f t="shared" si="2"/>
        <v>108.76999999999998</v>
      </c>
    </row>
    <row r="37" spans="1:7" x14ac:dyDescent="0.2">
      <c r="A37" s="50" t="s">
        <v>102</v>
      </c>
      <c r="B37" s="50" t="s">
        <v>103</v>
      </c>
      <c r="C37" s="51">
        <v>5805.48</v>
      </c>
      <c r="D37" s="52">
        <v>5200</v>
      </c>
      <c r="E37" s="52">
        <v>964.81</v>
      </c>
      <c r="F37" s="10">
        <f t="shared" si="1"/>
        <v>16.618953127045483</v>
      </c>
      <c r="G37" s="10">
        <f t="shared" si="2"/>
        <v>18.554038461538461</v>
      </c>
    </row>
    <row r="38" spans="1:7" x14ac:dyDescent="0.2">
      <c r="A38" s="50" t="s">
        <v>104</v>
      </c>
      <c r="B38" s="50" t="s">
        <v>105</v>
      </c>
      <c r="C38" s="51">
        <v>1058.05</v>
      </c>
      <c r="D38" s="52">
        <v>7600</v>
      </c>
      <c r="E38" s="52">
        <v>8047.75</v>
      </c>
      <c r="F38" s="10">
        <f t="shared" si="1"/>
        <v>760.62095364113236</v>
      </c>
      <c r="G38" s="10">
        <f t="shared" si="2"/>
        <v>105.89144736842104</v>
      </c>
    </row>
    <row r="39" spans="1:7" x14ac:dyDescent="0.2">
      <c r="A39" s="50" t="s">
        <v>106</v>
      </c>
      <c r="B39" s="50" t="s">
        <v>107</v>
      </c>
      <c r="C39" s="51">
        <v>4210.8599999999997</v>
      </c>
      <c r="D39" s="52">
        <v>3100</v>
      </c>
      <c r="E39" s="52">
        <v>10949.38</v>
      </c>
      <c r="F39" s="10">
        <f t="shared" si="1"/>
        <v>260.02716784694815</v>
      </c>
      <c r="G39" s="10">
        <f t="shared" si="2"/>
        <v>353.20580645161283</v>
      </c>
    </row>
    <row r="40" spans="1:7" x14ac:dyDescent="0.2">
      <c r="A40" s="50" t="s">
        <v>108</v>
      </c>
      <c r="B40" s="50" t="s">
        <v>109</v>
      </c>
      <c r="C40" s="51">
        <v>2385</v>
      </c>
      <c r="D40" s="52">
        <v>1900</v>
      </c>
      <c r="E40" s="52">
        <v>1533.95</v>
      </c>
      <c r="F40" s="10">
        <f t="shared" si="1"/>
        <v>64.316561844863728</v>
      </c>
      <c r="G40" s="10">
        <f t="shared" si="2"/>
        <v>80.734210526315792</v>
      </c>
    </row>
    <row r="41" spans="1:7" x14ac:dyDescent="0.2">
      <c r="A41" s="50" t="s">
        <v>110</v>
      </c>
      <c r="B41" s="50" t="s">
        <v>111</v>
      </c>
      <c r="C41" s="51">
        <v>16933.400000000001</v>
      </c>
      <c r="D41" s="52">
        <v>18560</v>
      </c>
      <c r="E41" s="52">
        <v>12900.82</v>
      </c>
      <c r="F41" s="10">
        <f t="shared" si="1"/>
        <v>76.185644938405744</v>
      </c>
      <c r="G41" s="10">
        <f t="shared" si="2"/>
        <v>69.508728448275861</v>
      </c>
    </row>
    <row r="42" spans="1:7" ht="13.5" customHeight="1" x14ac:dyDescent="0.2">
      <c r="A42" s="50" t="s">
        <v>112</v>
      </c>
      <c r="B42" s="50" t="s">
        <v>113</v>
      </c>
      <c r="C42" s="51">
        <v>1651.44</v>
      </c>
      <c r="D42" s="52">
        <v>3600</v>
      </c>
      <c r="E42" s="52">
        <v>2775.28</v>
      </c>
      <c r="F42" s="10">
        <f t="shared" si="1"/>
        <v>168.05212420675289</v>
      </c>
      <c r="G42" s="10">
        <f t="shared" si="2"/>
        <v>77.091111111111118</v>
      </c>
    </row>
    <row r="43" spans="1:7" x14ac:dyDescent="0.2">
      <c r="A43" s="50" t="s">
        <v>114</v>
      </c>
      <c r="B43" s="50" t="s">
        <v>115</v>
      </c>
      <c r="C43" s="51">
        <v>0</v>
      </c>
      <c r="D43" s="52">
        <v>1700</v>
      </c>
      <c r="E43" s="52">
        <v>0</v>
      </c>
      <c r="F43" s="10"/>
      <c r="G43" s="10">
        <f t="shared" si="2"/>
        <v>0</v>
      </c>
    </row>
    <row r="44" spans="1:7" x14ac:dyDescent="0.2">
      <c r="A44" s="50" t="s">
        <v>116</v>
      </c>
      <c r="B44" s="50" t="s">
        <v>117</v>
      </c>
      <c r="C44" s="51">
        <v>172.56</v>
      </c>
      <c r="D44" s="52">
        <v>400</v>
      </c>
      <c r="E44" s="52">
        <v>129.19999999999999</v>
      </c>
      <c r="F44" s="10">
        <f t="shared" si="1"/>
        <v>74.872508113120062</v>
      </c>
      <c r="G44" s="10">
        <f t="shared" si="2"/>
        <v>32.299999999999997</v>
      </c>
    </row>
    <row r="45" spans="1:7" x14ac:dyDescent="0.2">
      <c r="A45" s="50" t="s">
        <v>118</v>
      </c>
      <c r="B45" s="50" t="s">
        <v>119</v>
      </c>
      <c r="C45" s="51">
        <v>235</v>
      </c>
      <c r="D45" s="52">
        <v>160</v>
      </c>
      <c r="E45" s="52">
        <v>150</v>
      </c>
      <c r="F45" s="10">
        <f t="shared" si="1"/>
        <v>63.829787234042556</v>
      </c>
      <c r="G45" s="10">
        <f t="shared" si="2"/>
        <v>93.75</v>
      </c>
    </row>
    <row r="46" spans="1:7" x14ac:dyDescent="0.2">
      <c r="A46" s="50" t="s">
        <v>120</v>
      </c>
      <c r="B46" s="50" t="s">
        <v>121</v>
      </c>
      <c r="C46" s="51">
        <v>1664.43</v>
      </c>
      <c r="D46" s="52">
        <v>2000</v>
      </c>
      <c r="E46" s="52">
        <v>1683.07</v>
      </c>
      <c r="F46" s="10">
        <f t="shared" si="1"/>
        <v>101.11990290970481</v>
      </c>
      <c r="G46" s="10">
        <f t="shared" si="2"/>
        <v>84.153499999999994</v>
      </c>
    </row>
    <row r="47" spans="1:7" x14ac:dyDescent="0.2">
      <c r="A47" s="50" t="s">
        <v>122</v>
      </c>
      <c r="B47" s="50" t="s">
        <v>123</v>
      </c>
      <c r="C47" s="51">
        <v>2964.47</v>
      </c>
      <c r="D47" s="52">
        <v>0</v>
      </c>
      <c r="E47" s="52">
        <v>987.77</v>
      </c>
      <c r="F47" s="10">
        <f t="shared" si="1"/>
        <v>33.320289967515279</v>
      </c>
      <c r="G47" s="10"/>
    </row>
    <row r="48" spans="1:7" x14ac:dyDescent="0.2">
      <c r="A48" s="50" t="s">
        <v>124</v>
      </c>
      <c r="B48" s="50" t="s">
        <v>111</v>
      </c>
      <c r="C48" s="51">
        <v>10245.5</v>
      </c>
      <c r="D48" s="52">
        <v>10700</v>
      </c>
      <c r="E48" s="52">
        <v>7175.5</v>
      </c>
      <c r="F48" s="10">
        <f t="shared" si="1"/>
        <v>70.035625396515542</v>
      </c>
      <c r="G48" s="10">
        <f t="shared" si="2"/>
        <v>67.060747663551396</v>
      </c>
    </row>
    <row r="49" spans="1:7" x14ac:dyDescent="0.2">
      <c r="A49" s="50" t="s">
        <v>125</v>
      </c>
      <c r="B49" s="50" t="s">
        <v>126</v>
      </c>
      <c r="C49" s="51">
        <v>2097.2600000000002</v>
      </c>
      <c r="D49" s="52">
        <v>1080</v>
      </c>
      <c r="E49" s="52">
        <v>1300.46</v>
      </c>
      <c r="F49" s="10">
        <f t="shared" si="1"/>
        <v>62.007571784137397</v>
      </c>
      <c r="G49" s="10">
        <f t="shared" si="2"/>
        <v>120.41296296296298</v>
      </c>
    </row>
    <row r="50" spans="1:7" x14ac:dyDescent="0.2">
      <c r="A50" s="50" t="s">
        <v>127</v>
      </c>
      <c r="B50" s="50" t="s">
        <v>128</v>
      </c>
      <c r="C50" s="51">
        <v>2097.2600000000002</v>
      </c>
      <c r="D50" s="52">
        <v>1080</v>
      </c>
      <c r="E50" s="52">
        <v>1300.46</v>
      </c>
      <c r="F50" s="10">
        <f t="shared" si="1"/>
        <v>62.007571784137397</v>
      </c>
      <c r="G50" s="10">
        <f t="shared" si="2"/>
        <v>120.41296296296298</v>
      </c>
    </row>
    <row r="51" spans="1:7" x14ac:dyDescent="0.2">
      <c r="A51" s="50" t="s">
        <v>129</v>
      </c>
      <c r="B51" s="50" t="s">
        <v>130</v>
      </c>
      <c r="C51" s="51">
        <v>891.31</v>
      </c>
      <c r="D51" s="52">
        <v>1000</v>
      </c>
      <c r="E51" s="52">
        <v>918.04</v>
      </c>
      <c r="F51" s="10">
        <f t="shared" si="1"/>
        <v>102.99895659198259</v>
      </c>
      <c r="G51" s="10">
        <f t="shared" si="2"/>
        <v>91.804000000000002</v>
      </c>
    </row>
    <row r="52" spans="1:7" x14ac:dyDescent="0.2">
      <c r="A52" s="50" t="s">
        <v>131</v>
      </c>
      <c r="B52" s="50" t="s">
        <v>132</v>
      </c>
      <c r="C52" s="51">
        <v>1205.95</v>
      </c>
      <c r="D52" s="52">
        <v>50</v>
      </c>
      <c r="E52" s="52">
        <v>382.42</v>
      </c>
      <c r="F52" s="10">
        <f t="shared" si="1"/>
        <v>31.711099133463243</v>
      </c>
      <c r="G52" s="10">
        <f t="shared" si="2"/>
        <v>764.84</v>
      </c>
    </row>
    <row r="53" spans="1:7" x14ac:dyDescent="0.2">
      <c r="A53" s="50" t="s">
        <v>210</v>
      </c>
      <c r="B53" s="50" t="s">
        <v>211</v>
      </c>
      <c r="C53" s="51">
        <v>0</v>
      </c>
      <c r="D53" s="52">
        <v>30</v>
      </c>
      <c r="E53" s="52">
        <v>0</v>
      </c>
      <c r="F53" s="10"/>
      <c r="G53" s="10">
        <f t="shared" si="2"/>
        <v>0</v>
      </c>
    </row>
    <row r="54" spans="1:7" x14ac:dyDescent="0.2">
      <c r="A54" s="50" t="s">
        <v>16</v>
      </c>
      <c r="B54" s="50" t="s">
        <v>17</v>
      </c>
      <c r="C54" s="51">
        <v>3780.64</v>
      </c>
      <c r="D54" s="52">
        <v>59500</v>
      </c>
      <c r="E54" s="52">
        <v>5598.83</v>
      </c>
      <c r="F54" s="10">
        <f t="shared" si="1"/>
        <v>148.0921219687672</v>
      </c>
      <c r="G54" s="10">
        <f t="shared" si="2"/>
        <v>9.4097983193277308</v>
      </c>
    </row>
    <row r="55" spans="1:7" x14ac:dyDescent="0.2">
      <c r="A55" s="50" t="s">
        <v>133</v>
      </c>
      <c r="B55" s="50" t="s">
        <v>134</v>
      </c>
      <c r="C55" s="51">
        <v>3780.64</v>
      </c>
      <c r="D55" s="52">
        <v>59500</v>
      </c>
      <c r="E55" s="52">
        <v>5598.83</v>
      </c>
      <c r="F55" s="10">
        <f t="shared" si="1"/>
        <v>148.0921219687672</v>
      </c>
      <c r="G55" s="10">
        <f t="shared" si="2"/>
        <v>9.4097983193277308</v>
      </c>
    </row>
    <row r="56" spans="1:7" x14ac:dyDescent="0.2">
      <c r="A56" s="50" t="s">
        <v>135</v>
      </c>
      <c r="B56" s="50" t="s">
        <v>136</v>
      </c>
      <c r="C56" s="23">
        <v>3478.61</v>
      </c>
      <c r="D56" s="52">
        <v>59000</v>
      </c>
      <c r="E56" s="52">
        <v>5537.28</v>
      </c>
      <c r="F56" s="10">
        <f t="shared" si="1"/>
        <v>159.18082222496918</v>
      </c>
      <c r="G56" s="10">
        <f t="shared" si="2"/>
        <v>9.3852203389830517</v>
      </c>
    </row>
    <row r="57" spans="1:7" x14ac:dyDescent="0.2">
      <c r="A57" s="50" t="s">
        <v>137</v>
      </c>
      <c r="B57" s="50" t="s">
        <v>138</v>
      </c>
      <c r="C57" s="23">
        <v>3378.62</v>
      </c>
      <c r="D57" s="52">
        <v>20800</v>
      </c>
      <c r="E57" s="52">
        <v>4228.28</v>
      </c>
      <c r="F57" s="10">
        <f t="shared" si="1"/>
        <v>125.14813740521278</v>
      </c>
      <c r="G57" s="10">
        <f t="shared" si="2"/>
        <v>20.32826923076923</v>
      </c>
    </row>
    <row r="58" spans="1:7" x14ac:dyDescent="0.2">
      <c r="A58" s="50" t="s">
        <v>139</v>
      </c>
      <c r="B58" s="50" t="s">
        <v>140</v>
      </c>
      <c r="C58" s="23">
        <v>99.99</v>
      </c>
      <c r="D58" s="52">
        <v>0</v>
      </c>
      <c r="E58" s="52">
        <v>270</v>
      </c>
      <c r="F58" s="10">
        <f t="shared" si="1"/>
        <v>270.02700270027003</v>
      </c>
      <c r="G58" s="10"/>
    </row>
    <row r="59" spans="1:7" x14ac:dyDescent="0.2">
      <c r="A59" s="50" t="s">
        <v>141</v>
      </c>
      <c r="B59" s="50" t="s">
        <v>142</v>
      </c>
      <c r="C59" s="23">
        <v>0</v>
      </c>
      <c r="D59" s="52">
        <v>38200</v>
      </c>
      <c r="E59" s="52">
        <v>1039</v>
      </c>
      <c r="F59" s="10"/>
      <c r="G59" s="10">
        <f t="shared" si="2"/>
        <v>2.7198952879581153</v>
      </c>
    </row>
    <row r="60" spans="1:7" x14ac:dyDescent="0.2">
      <c r="A60" s="50" t="s">
        <v>143</v>
      </c>
      <c r="B60" s="50" t="s">
        <v>144</v>
      </c>
      <c r="C60" s="23">
        <v>302.02999999999997</v>
      </c>
      <c r="D60" s="52">
        <v>500</v>
      </c>
      <c r="E60" s="52">
        <v>61.55</v>
      </c>
      <c r="F60" s="10">
        <f t="shared" si="1"/>
        <v>20.378770320829055</v>
      </c>
      <c r="G60" s="10">
        <f t="shared" si="2"/>
        <v>12.31</v>
      </c>
    </row>
    <row r="61" spans="1:7" x14ac:dyDescent="0.2">
      <c r="A61" s="50" t="s">
        <v>145</v>
      </c>
      <c r="B61" s="50" t="s">
        <v>146</v>
      </c>
      <c r="C61" s="23">
        <v>302.02999999999997</v>
      </c>
      <c r="D61" s="52">
        <v>500</v>
      </c>
      <c r="E61" s="52">
        <v>61.55</v>
      </c>
      <c r="F61" s="10">
        <f t="shared" si="1"/>
        <v>20.378770320829055</v>
      </c>
      <c r="G61" s="10">
        <f t="shared" si="2"/>
        <v>12.31</v>
      </c>
    </row>
    <row r="62" spans="1:7" x14ac:dyDescent="0.2">
      <c r="A62" s="24" t="s">
        <v>145</v>
      </c>
      <c r="B62" s="24" t="s">
        <v>146</v>
      </c>
      <c r="C62" s="23">
        <v>175.1343818435198</v>
      </c>
      <c r="D62" s="23">
        <v>320</v>
      </c>
      <c r="E62" s="23">
        <v>302.02999999999997</v>
      </c>
      <c r="F62" s="10">
        <f t="shared" si="1"/>
        <v>172.45614300329657</v>
      </c>
      <c r="G62" s="10">
        <f t="shared" si="2"/>
        <v>94.384374999999991</v>
      </c>
    </row>
  </sheetData>
  <mergeCells count="6">
    <mergeCell ref="A7:B7"/>
    <mergeCell ref="A1:B1"/>
    <mergeCell ref="A2:B2"/>
    <mergeCell ref="A3:B3"/>
    <mergeCell ref="A5:E5"/>
    <mergeCell ref="A6:B6"/>
  </mergeCells>
  <pageMargins left="0.7" right="0.7" top="0.75" bottom="0.75" header="0.3" footer="0.3"/>
  <ignoredErrors>
    <ignoredError sqref="A9:A6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I6" sqref="I6"/>
    </sheetView>
  </sheetViews>
  <sheetFormatPr defaultRowHeight="12.75" x14ac:dyDescent="0.2"/>
  <cols>
    <col min="1" max="1" width="7.42578125" bestFit="1" customWidth="1"/>
    <col min="2" max="2" width="37.28515625" customWidth="1"/>
    <col min="3" max="3" width="12.42578125" bestFit="1" customWidth="1"/>
    <col min="4" max="4" width="14.28515625" customWidth="1"/>
    <col min="5" max="5" width="12.140625" bestFit="1" customWidth="1"/>
    <col min="6" max="6" width="10.5703125" customWidth="1"/>
    <col min="7" max="7" width="12.85546875" customWidth="1"/>
  </cols>
  <sheetData>
    <row r="1" spans="1:7" ht="12.75" customHeight="1" x14ac:dyDescent="0.2">
      <c r="A1" s="110" t="s">
        <v>0</v>
      </c>
      <c r="B1" s="110"/>
      <c r="C1" s="16"/>
      <c r="D1" s="16"/>
      <c r="E1" s="16"/>
      <c r="F1" s="16"/>
      <c r="G1" s="16"/>
    </row>
    <row r="2" spans="1:7" ht="12.75" customHeight="1" x14ac:dyDescent="0.2">
      <c r="A2" s="110" t="s">
        <v>1</v>
      </c>
      <c r="B2" s="110"/>
      <c r="C2" s="16"/>
      <c r="D2" s="16"/>
      <c r="E2" s="16"/>
      <c r="F2" s="16"/>
      <c r="G2" s="16"/>
    </row>
    <row r="3" spans="1:7" ht="12.75" customHeight="1" x14ac:dyDescent="0.2">
      <c r="A3" s="110" t="s">
        <v>2</v>
      </c>
      <c r="B3" s="110"/>
      <c r="C3" s="25"/>
      <c r="D3" s="16"/>
      <c r="E3" s="16"/>
      <c r="F3" s="16"/>
      <c r="G3" s="16"/>
    </row>
    <row r="4" spans="1:7" x14ac:dyDescent="0.2">
      <c r="A4" s="25"/>
      <c r="B4" s="25"/>
      <c r="C4" s="25"/>
      <c r="D4" s="16"/>
      <c r="E4" s="16"/>
      <c r="F4" s="16"/>
      <c r="G4" s="16"/>
    </row>
    <row r="5" spans="1:7" ht="15.75" x14ac:dyDescent="0.2">
      <c r="A5" s="103" t="s">
        <v>147</v>
      </c>
      <c r="B5" s="103"/>
      <c r="C5" s="103"/>
      <c r="D5" s="103"/>
      <c r="E5" s="103"/>
      <c r="F5" s="16"/>
      <c r="G5" s="16"/>
    </row>
    <row r="6" spans="1:7" ht="39" customHeight="1" x14ac:dyDescent="0.2">
      <c r="A6" s="111" t="s">
        <v>20</v>
      </c>
      <c r="B6" s="112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08" t="s">
        <v>4</v>
      </c>
      <c r="B7" s="109"/>
      <c r="C7" s="26" t="s">
        <v>5</v>
      </c>
      <c r="D7" s="26" t="s">
        <v>6</v>
      </c>
      <c r="E7" s="26" t="s">
        <v>7</v>
      </c>
      <c r="F7" s="8" t="s">
        <v>8</v>
      </c>
      <c r="G7" s="8" t="s">
        <v>9</v>
      </c>
    </row>
    <row r="8" spans="1:7" x14ac:dyDescent="0.2">
      <c r="A8" s="37"/>
      <c r="B8" s="37" t="s">
        <v>10</v>
      </c>
      <c r="C8" s="62">
        <f>C9+C12+C14+C16</f>
        <v>690845.45</v>
      </c>
      <c r="D8" s="62">
        <f>D9+D12+D14+D16</f>
        <v>786540</v>
      </c>
      <c r="E8" s="62">
        <f>E9+E12+E14+E16+E19</f>
        <v>733133.49</v>
      </c>
      <c r="F8" s="9">
        <f t="shared" ref="F8:F18" si="0">E8/C8*100</f>
        <v>106.12120120353981</v>
      </c>
      <c r="G8" s="9">
        <f t="shared" ref="G8:G17" si="1">E8/D8*100</f>
        <v>93.209943550232666</v>
      </c>
    </row>
    <row r="9" spans="1:7" ht="12.75" customHeight="1" x14ac:dyDescent="0.2">
      <c r="A9" s="27" t="s">
        <v>148</v>
      </c>
      <c r="B9" s="27" t="s">
        <v>149</v>
      </c>
      <c r="C9" s="28">
        <f>C10+C11</f>
        <v>142412.02000000002</v>
      </c>
      <c r="D9" s="28">
        <f>D10+D11</f>
        <v>159540</v>
      </c>
      <c r="E9" s="28">
        <f>E10+E11</f>
        <v>111796.22</v>
      </c>
      <c r="F9" s="10">
        <f t="shared" si="0"/>
        <v>78.501955101823569</v>
      </c>
      <c r="G9" s="10">
        <f t="shared" si="1"/>
        <v>70.074100539049766</v>
      </c>
    </row>
    <row r="10" spans="1:7" ht="12.75" customHeight="1" x14ac:dyDescent="0.2">
      <c r="A10" s="27" t="s">
        <v>150</v>
      </c>
      <c r="B10" s="27" t="s">
        <v>149</v>
      </c>
      <c r="C10" s="28">
        <v>20596.61</v>
      </c>
      <c r="D10" s="28">
        <v>45300</v>
      </c>
      <c r="E10" s="28">
        <v>14005.08</v>
      </c>
      <c r="F10" s="10">
        <f t="shared" si="0"/>
        <v>67.997015042766733</v>
      </c>
      <c r="G10" s="10">
        <f t="shared" si="1"/>
        <v>30.916291390728478</v>
      </c>
    </row>
    <row r="11" spans="1:7" ht="12.75" customHeight="1" x14ac:dyDescent="0.2">
      <c r="A11" s="27" t="s">
        <v>151</v>
      </c>
      <c r="B11" s="27" t="s">
        <v>152</v>
      </c>
      <c r="C11" s="28">
        <v>121815.41</v>
      </c>
      <c r="D11" s="28">
        <v>114240</v>
      </c>
      <c r="E11" s="28">
        <v>97791.14</v>
      </c>
      <c r="F11" s="10">
        <f t="shared" si="0"/>
        <v>80.278135582353656</v>
      </c>
      <c r="G11" s="10">
        <f t="shared" si="1"/>
        <v>85.601488095238096</v>
      </c>
    </row>
    <row r="12" spans="1:7" ht="12.75" customHeight="1" x14ac:dyDescent="0.2">
      <c r="A12" s="29" t="s">
        <v>153</v>
      </c>
      <c r="B12" s="29" t="s">
        <v>154</v>
      </c>
      <c r="C12" s="30">
        <f>C13</f>
        <v>0.11</v>
      </c>
      <c r="D12" s="30">
        <f>D13</f>
        <v>0</v>
      </c>
      <c r="E12" s="30">
        <f>E13</f>
        <v>0.08</v>
      </c>
      <c r="F12" s="10">
        <f t="shared" si="0"/>
        <v>72.727272727272734</v>
      </c>
      <c r="G12" s="10"/>
    </row>
    <row r="13" spans="1:7" ht="12.75" customHeight="1" x14ac:dyDescent="0.2">
      <c r="A13" s="29" t="s">
        <v>155</v>
      </c>
      <c r="B13" s="29" t="s">
        <v>154</v>
      </c>
      <c r="C13" s="30">
        <v>0.11</v>
      </c>
      <c r="D13" s="30">
        <v>0</v>
      </c>
      <c r="E13" s="30">
        <v>0.08</v>
      </c>
      <c r="F13" s="10">
        <f t="shared" si="0"/>
        <v>72.727272727272734</v>
      </c>
      <c r="G13" s="10"/>
    </row>
    <row r="14" spans="1:7" ht="12.75" customHeight="1" x14ac:dyDescent="0.2">
      <c r="A14" s="29" t="s">
        <v>156</v>
      </c>
      <c r="B14" s="29" t="s">
        <v>157</v>
      </c>
      <c r="C14" s="30">
        <f>C15</f>
        <v>93046.63</v>
      </c>
      <c r="D14" s="30">
        <f>D15</f>
        <v>139100</v>
      </c>
      <c r="E14" s="30">
        <f>E15</f>
        <v>88627.31</v>
      </c>
      <c r="F14" s="10">
        <f t="shared" si="0"/>
        <v>95.250424437725471</v>
      </c>
      <c r="G14" s="10">
        <f t="shared" si="1"/>
        <v>63.714816678648454</v>
      </c>
    </row>
    <row r="15" spans="1:7" ht="12.75" customHeight="1" x14ac:dyDescent="0.2">
      <c r="A15" s="29" t="s">
        <v>158</v>
      </c>
      <c r="B15" s="29" t="s">
        <v>159</v>
      </c>
      <c r="C15" s="30">
        <v>93046.63</v>
      </c>
      <c r="D15" s="30">
        <v>139100</v>
      </c>
      <c r="E15" s="30">
        <v>88627.31</v>
      </c>
      <c r="F15" s="10">
        <f t="shared" si="0"/>
        <v>95.250424437725471</v>
      </c>
      <c r="G15" s="10">
        <f t="shared" si="1"/>
        <v>63.714816678648454</v>
      </c>
    </row>
    <row r="16" spans="1:7" ht="12.75" customHeight="1" x14ac:dyDescent="0.2">
      <c r="A16" s="29" t="s">
        <v>160</v>
      </c>
      <c r="B16" s="29" t="s">
        <v>161</v>
      </c>
      <c r="C16" s="30">
        <f>C17+C18</f>
        <v>455386.69</v>
      </c>
      <c r="D16" s="30">
        <f>D17+D18</f>
        <v>487900</v>
      </c>
      <c r="E16" s="30">
        <f>E17+E18</f>
        <v>532647.88</v>
      </c>
      <c r="F16" s="10">
        <f t="shared" si="0"/>
        <v>116.96606240292181</v>
      </c>
      <c r="G16" s="10">
        <f t="shared" si="1"/>
        <v>109.17152695224432</v>
      </c>
    </row>
    <row r="17" spans="1:7" ht="12.75" customHeight="1" x14ac:dyDescent="0.2">
      <c r="A17" s="29" t="s">
        <v>162</v>
      </c>
      <c r="B17" s="29" t="s">
        <v>163</v>
      </c>
      <c r="C17" s="30">
        <v>451946.89</v>
      </c>
      <c r="D17" s="30">
        <v>487900</v>
      </c>
      <c r="E17" s="30">
        <v>532647.88</v>
      </c>
      <c r="F17" s="10">
        <f t="shared" si="0"/>
        <v>117.85629944261812</v>
      </c>
      <c r="G17" s="10">
        <f t="shared" si="1"/>
        <v>109.17152695224432</v>
      </c>
    </row>
    <row r="18" spans="1:7" ht="12.75" customHeight="1" x14ac:dyDescent="0.2">
      <c r="A18" s="29" t="s">
        <v>164</v>
      </c>
      <c r="B18" s="29" t="s">
        <v>165</v>
      </c>
      <c r="C18" s="30">
        <v>3439.8</v>
      </c>
      <c r="D18" s="30">
        <v>0</v>
      </c>
      <c r="E18" s="30">
        <v>0</v>
      </c>
      <c r="F18" s="10">
        <f t="shared" si="0"/>
        <v>0</v>
      </c>
      <c r="G18" s="10"/>
    </row>
    <row r="19" spans="1:7" x14ac:dyDescent="0.2">
      <c r="A19" s="29" t="s">
        <v>213</v>
      </c>
      <c r="B19" s="29" t="s">
        <v>214</v>
      </c>
      <c r="C19" s="30">
        <v>0</v>
      </c>
      <c r="D19" s="30">
        <v>0</v>
      </c>
      <c r="E19" s="30">
        <v>62</v>
      </c>
      <c r="F19" s="10"/>
      <c r="G19" s="10"/>
    </row>
    <row r="20" spans="1:7" x14ac:dyDescent="0.2">
      <c r="A20" s="29" t="s">
        <v>215</v>
      </c>
      <c r="B20" s="29" t="s">
        <v>214</v>
      </c>
      <c r="C20" s="30">
        <v>0</v>
      </c>
      <c r="D20" s="30">
        <v>0</v>
      </c>
      <c r="E20" s="30">
        <v>62</v>
      </c>
      <c r="F20" s="10"/>
      <c r="G20" s="10"/>
    </row>
  </sheetData>
  <mergeCells count="6">
    <mergeCell ref="A7:B7"/>
    <mergeCell ref="A1:B1"/>
    <mergeCell ref="A2:B2"/>
    <mergeCell ref="A3:B3"/>
    <mergeCell ref="A5:E5"/>
    <mergeCell ref="A6:B6"/>
  </mergeCells>
  <pageMargins left="0.7" right="0.7" top="0.75" bottom="0.75" header="0.3" footer="0.3"/>
  <ignoredErrors>
    <ignoredError sqref="C8:C18 E8:E20 D8:D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I6" sqref="I6"/>
    </sheetView>
  </sheetViews>
  <sheetFormatPr defaultRowHeight="12.75" x14ac:dyDescent="0.2"/>
  <cols>
    <col min="1" max="1" width="7.42578125" bestFit="1" customWidth="1"/>
    <col min="2" max="2" width="41.28515625" customWidth="1"/>
    <col min="3" max="3" width="12.140625" bestFit="1" customWidth="1"/>
    <col min="4" max="4" width="13.85546875" customWidth="1"/>
    <col min="5" max="5" width="12.140625" bestFit="1" customWidth="1"/>
    <col min="6" max="6" width="11.28515625" customWidth="1"/>
    <col min="7" max="7" width="13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5" spans="1:7" ht="15.75" x14ac:dyDescent="0.2">
      <c r="A5" s="103" t="s">
        <v>166</v>
      </c>
      <c r="B5" s="103"/>
      <c r="C5" s="103"/>
      <c r="D5" s="103"/>
      <c r="E5" s="103"/>
      <c r="F5" s="16"/>
      <c r="G5" s="16"/>
    </row>
    <row r="6" spans="1:7" ht="36.75" customHeight="1" x14ac:dyDescent="0.2">
      <c r="A6" s="111" t="s">
        <v>3</v>
      </c>
      <c r="B6" s="113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14" t="s">
        <v>4</v>
      </c>
      <c r="B7" s="114"/>
      <c r="C7" s="31" t="s">
        <v>5</v>
      </c>
      <c r="D7" s="31" t="s">
        <v>6</v>
      </c>
      <c r="E7" s="31" t="s">
        <v>7</v>
      </c>
      <c r="F7" s="32" t="s">
        <v>8</v>
      </c>
      <c r="G7" s="32" t="s">
        <v>9</v>
      </c>
    </row>
    <row r="8" spans="1:7" x14ac:dyDescent="0.2">
      <c r="A8" s="33"/>
      <c r="B8" s="33" t="s">
        <v>13</v>
      </c>
      <c r="C8" s="36">
        <v>674447.38</v>
      </c>
      <c r="D8" s="34">
        <v>786540</v>
      </c>
      <c r="E8" s="36">
        <v>751869.24</v>
      </c>
      <c r="F8" s="9">
        <f t="shared" ref="F8:F18" si="0">E8/C8*100</f>
        <v>111.47930324823858</v>
      </c>
      <c r="G8" s="9">
        <f t="shared" ref="G8:G17" si="1">E8/D8*100</f>
        <v>95.591990235715912</v>
      </c>
    </row>
    <row r="9" spans="1:7" ht="11.25" customHeight="1" x14ac:dyDescent="0.2">
      <c r="A9" s="29" t="s">
        <v>148</v>
      </c>
      <c r="B9" s="29" t="s">
        <v>167</v>
      </c>
      <c r="C9" s="30">
        <v>101750.37</v>
      </c>
      <c r="D9" s="30">
        <v>159540</v>
      </c>
      <c r="E9" s="30">
        <v>139329.66</v>
      </c>
      <c r="F9" s="10">
        <f t="shared" si="0"/>
        <v>136.93282884376737</v>
      </c>
      <c r="G9" s="10">
        <f t="shared" si="1"/>
        <v>87.332117337344869</v>
      </c>
    </row>
    <row r="10" spans="1:7" ht="11.25" customHeight="1" x14ac:dyDescent="0.2">
      <c r="A10" s="29" t="s">
        <v>168</v>
      </c>
      <c r="B10" s="29" t="s">
        <v>167</v>
      </c>
      <c r="C10" s="30">
        <v>2763.77</v>
      </c>
      <c r="D10" s="30">
        <v>45300</v>
      </c>
      <c r="E10" s="30">
        <v>3875.83</v>
      </c>
      <c r="F10" s="10">
        <f t="shared" si="0"/>
        <v>140.23706748390785</v>
      </c>
      <c r="G10" s="10">
        <f t="shared" si="1"/>
        <v>8.5559161147902874</v>
      </c>
    </row>
    <row r="11" spans="1:7" ht="11.25" customHeight="1" x14ac:dyDescent="0.2">
      <c r="A11" s="29" t="s">
        <v>151</v>
      </c>
      <c r="B11" s="29" t="s">
        <v>169</v>
      </c>
      <c r="C11" s="30">
        <v>98986.6</v>
      </c>
      <c r="D11" s="30">
        <v>114240</v>
      </c>
      <c r="E11" s="30">
        <v>135453.82999999999</v>
      </c>
      <c r="F11" s="10">
        <f t="shared" si="0"/>
        <v>136.84057236029926</v>
      </c>
      <c r="G11" s="10">
        <f t="shared" si="1"/>
        <v>118.56952906162464</v>
      </c>
    </row>
    <row r="12" spans="1:7" ht="11.25" customHeight="1" x14ac:dyDescent="0.2">
      <c r="A12" s="29" t="s">
        <v>153</v>
      </c>
      <c r="B12" s="29" t="s">
        <v>154</v>
      </c>
      <c r="C12" s="30">
        <v>0</v>
      </c>
      <c r="D12" s="30">
        <v>0</v>
      </c>
      <c r="E12" s="30">
        <v>0</v>
      </c>
      <c r="F12" s="10"/>
      <c r="G12" s="10"/>
    </row>
    <row r="13" spans="1:7" ht="11.25" customHeight="1" x14ac:dyDescent="0.2">
      <c r="A13" s="29" t="s">
        <v>155</v>
      </c>
      <c r="B13" s="29" t="s">
        <v>154</v>
      </c>
      <c r="C13" s="30">
        <v>0</v>
      </c>
      <c r="D13" s="30">
        <v>0</v>
      </c>
      <c r="E13" s="30">
        <v>0</v>
      </c>
      <c r="F13" s="10"/>
      <c r="G13" s="10"/>
    </row>
    <row r="14" spans="1:7" ht="11.25" customHeight="1" x14ac:dyDescent="0.2">
      <c r="A14" s="29" t="s">
        <v>156</v>
      </c>
      <c r="B14" s="29" t="s">
        <v>157</v>
      </c>
      <c r="C14" s="30">
        <v>120854.09</v>
      </c>
      <c r="D14" s="30">
        <v>139100</v>
      </c>
      <c r="E14" s="30">
        <v>79467.360000000001</v>
      </c>
      <c r="F14" s="10">
        <f t="shared" si="0"/>
        <v>65.754795721021935</v>
      </c>
      <c r="G14" s="10">
        <f t="shared" si="1"/>
        <v>57.129662113587344</v>
      </c>
    </row>
    <row r="15" spans="1:7" ht="11.25" customHeight="1" x14ac:dyDescent="0.2">
      <c r="A15" s="29" t="s">
        <v>158</v>
      </c>
      <c r="B15" s="29" t="s">
        <v>159</v>
      </c>
      <c r="C15" s="30">
        <v>120854.09</v>
      </c>
      <c r="D15" s="30">
        <v>139100</v>
      </c>
      <c r="E15" s="30">
        <v>79467.360000000001</v>
      </c>
      <c r="F15" s="10">
        <f t="shared" si="0"/>
        <v>65.754795721021935</v>
      </c>
      <c r="G15" s="10">
        <f t="shared" si="1"/>
        <v>57.129662113587344</v>
      </c>
    </row>
    <row r="16" spans="1:7" ht="11.25" customHeight="1" x14ac:dyDescent="0.2">
      <c r="A16" s="29" t="s">
        <v>160</v>
      </c>
      <c r="B16" s="29" t="s">
        <v>161</v>
      </c>
      <c r="C16" s="30">
        <v>451842.92</v>
      </c>
      <c r="D16" s="30">
        <v>487900</v>
      </c>
      <c r="E16" s="30">
        <v>533072.22</v>
      </c>
      <c r="F16" s="10">
        <f t="shared" si="0"/>
        <v>117.97733159125299</v>
      </c>
      <c r="G16" s="10">
        <f t="shared" si="1"/>
        <v>109.25849969255994</v>
      </c>
    </row>
    <row r="17" spans="1:7" ht="11.25" customHeight="1" x14ac:dyDescent="0.2">
      <c r="A17" s="29" t="s">
        <v>162</v>
      </c>
      <c r="B17" s="29" t="s">
        <v>163</v>
      </c>
      <c r="C17" s="30">
        <v>451522.55</v>
      </c>
      <c r="D17" s="30">
        <v>487900</v>
      </c>
      <c r="E17" s="30">
        <v>533072.22</v>
      </c>
      <c r="F17" s="10">
        <f t="shared" si="0"/>
        <v>118.06104036221446</v>
      </c>
      <c r="G17" s="10">
        <f t="shared" si="1"/>
        <v>109.25849969255994</v>
      </c>
    </row>
    <row r="18" spans="1:7" ht="11.25" customHeight="1" x14ac:dyDescent="0.2">
      <c r="A18" s="29" t="s">
        <v>164</v>
      </c>
      <c r="B18" s="29" t="s">
        <v>165</v>
      </c>
      <c r="C18" s="30">
        <v>320.37</v>
      </c>
      <c r="D18" s="30">
        <v>0</v>
      </c>
      <c r="E18" s="30">
        <v>0</v>
      </c>
      <c r="F18" s="10">
        <f t="shared" si="0"/>
        <v>0</v>
      </c>
      <c r="G18" s="10"/>
    </row>
  </sheetData>
  <mergeCells count="3">
    <mergeCell ref="A5:E5"/>
    <mergeCell ref="A6:B6"/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FE6C-4D03-4E14-9701-6B333E97E084}">
  <dimension ref="A1:G10"/>
  <sheetViews>
    <sheetView workbookViewId="0">
      <selection activeCell="I6" sqref="I6"/>
    </sheetView>
  </sheetViews>
  <sheetFormatPr defaultRowHeight="12.75" x14ac:dyDescent="0.2"/>
  <cols>
    <col min="1" max="1" width="12.140625" customWidth="1"/>
    <col min="2" max="2" width="31.140625" customWidth="1"/>
    <col min="3" max="3" width="12.140625" bestFit="1" customWidth="1"/>
    <col min="4" max="4" width="13.85546875" customWidth="1"/>
    <col min="5" max="5" width="12.140625" bestFit="1" customWidth="1"/>
    <col min="6" max="6" width="11.28515625" customWidth="1"/>
    <col min="7" max="7" width="11.5703125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5" spans="1:7" ht="15.75" x14ac:dyDescent="0.2">
      <c r="A5" s="103" t="s">
        <v>174</v>
      </c>
      <c r="B5" s="103"/>
      <c r="C5" s="103"/>
      <c r="D5" s="103"/>
      <c r="E5" s="103"/>
      <c r="F5" s="16"/>
      <c r="G5" s="16"/>
    </row>
    <row r="6" spans="1:7" ht="36.75" customHeight="1" x14ac:dyDescent="0.2">
      <c r="A6" s="111" t="s">
        <v>3</v>
      </c>
      <c r="B6" s="113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14" t="s">
        <v>4</v>
      </c>
      <c r="B7" s="114"/>
      <c r="C7" s="31" t="s">
        <v>5</v>
      </c>
      <c r="D7" s="31" t="s">
        <v>6</v>
      </c>
      <c r="E7" s="31" t="s">
        <v>7</v>
      </c>
      <c r="F7" s="32" t="s">
        <v>8</v>
      </c>
      <c r="G7" s="32" t="s">
        <v>9</v>
      </c>
    </row>
    <row r="8" spans="1:7" x14ac:dyDescent="0.2">
      <c r="A8" s="33"/>
      <c r="B8" s="33" t="s">
        <v>13</v>
      </c>
      <c r="C8" s="36">
        <v>674447.38</v>
      </c>
      <c r="D8" s="34">
        <v>786540</v>
      </c>
      <c r="E8" s="36">
        <v>751869.24</v>
      </c>
      <c r="F8" s="9">
        <f t="shared" ref="F8:F10" si="0">E8/C8*100</f>
        <v>111.47930324823858</v>
      </c>
      <c r="G8" s="9">
        <f t="shared" ref="G8:G10" si="1">E8/D8*100</f>
        <v>95.591990235715912</v>
      </c>
    </row>
    <row r="9" spans="1:7" ht="11.25" customHeight="1" x14ac:dyDescent="0.2">
      <c r="A9" s="46" t="s">
        <v>170</v>
      </c>
      <c r="B9" s="46" t="s">
        <v>171</v>
      </c>
      <c r="C9" s="35">
        <v>674447.38</v>
      </c>
      <c r="D9" s="30">
        <v>786540</v>
      </c>
      <c r="E9" s="30">
        <v>751869.24</v>
      </c>
      <c r="F9" s="10">
        <f t="shared" si="0"/>
        <v>111.47930324823858</v>
      </c>
      <c r="G9" s="10">
        <f t="shared" si="1"/>
        <v>95.591990235715912</v>
      </c>
    </row>
    <row r="10" spans="1:7" ht="11.25" customHeight="1" x14ac:dyDescent="0.2">
      <c r="A10" s="47" t="s">
        <v>172</v>
      </c>
      <c r="B10" s="47" t="s">
        <v>173</v>
      </c>
      <c r="C10" s="35">
        <v>674447.38</v>
      </c>
      <c r="D10" s="30">
        <v>786540</v>
      </c>
      <c r="E10" s="30">
        <v>751869.24</v>
      </c>
      <c r="F10" s="10">
        <f t="shared" si="0"/>
        <v>111.47930324823858</v>
      </c>
      <c r="G10" s="10">
        <f t="shared" si="1"/>
        <v>95.591990235715912</v>
      </c>
    </row>
  </sheetData>
  <mergeCells count="3">
    <mergeCell ref="A5:E5"/>
    <mergeCell ref="A6:B6"/>
    <mergeCell ref="A7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2065-CC70-4D13-9ABF-4323755BF647}">
  <dimension ref="A1:G7"/>
  <sheetViews>
    <sheetView workbookViewId="0">
      <selection activeCell="I6" sqref="I6"/>
    </sheetView>
  </sheetViews>
  <sheetFormatPr defaultRowHeight="12.75" x14ac:dyDescent="0.2"/>
  <cols>
    <col min="1" max="1" width="12.140625" customWidth="1"/>
    <col min="2" max="2" width="31.140625" customWidth="1"/>
    <col min="3" max="3" width="12.140625" bestFit="1" customWidth="1"/>
    <col min="4" max="4" width="13.85546875" customWidth="1"/>
    <col min="5" max="5" width="12.140625" bestFit="1" customWidth="1"/>
    <col min="6" max="6" width="11.28515625" customWidth="1"/>
    <col min="7" max="7" width="11.5703125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5" spans="1:7" ht="15.75" x14ac:dyDescent="0.2">
      <c r="A5" s="103" t="s">
        <v>175</v>
      </c>
      <c r="B5" s="103"/>
      <c r="C5" s="103"/>
      <c r="D5" s="103"/>
      <c r="E5" s="103"/>
      <c r="F5" s="16"/>
      <c r="G5" s="16"/>
    </row>
    <row r="6" spans="1:7" ht="36.75" customHeight="1" x14ac:dyDescent="0.2">
      <c r="A6" s="111" t="s">
        <v>20</v>
      </c>
      <c r="B6" s="113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14" t="s">
        <v>4</v>
      </c>
      <c r="B7" s="114"/>
      <c r="C7" s="31" t="s">
        <v>5</v>
      </c>
      <c r="D7" s="31" t="s">
        <v>6</v>
      </c>
      <c r="E7" s="31" t="s">
        <v>7</v>
      </c>
      <c r="F7" s="32" t="s">
        <v>8</v>
      </c>
      <c r="G7" s="32" t="s">
        <v>9</v>
      </c>
    </row>
  </sheetData>
  <mergeCells count="3">
    <mergeCell ref="A5:E5"/>
    <mergeCell ref="A6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6DB23-F9BA-4243-8E81-DA9EBED10387}">
  <dimension ref="A1:G7"/>
  <sheetViews>
    <sheetView workbookViewId="0">
      <selection activeCell="I6" sqref="I6"/>
    </sheetView>
  </sheetViews>
  <sheetFormatPr defaultRowHeight="12.75" x14ac:dyDescent="0.2"/>
  <cols>
    <col min="1" max="1" width="12.140625" customWidth="1"/>
    <col min="2" max="2" width="31.140625" customWidth="1"/>
    <col min="3" max="3" width="12.140625" bestFit="1" customWidth="1"/>
    <col min="4" max="4" width="13.85546875" customWidth="1"/>
    <col min="5" max="5" width="12.140625" bestFit="1" customWidth="1"/>
    <col min="6" max="6" width="11.28515625" customWidth="1"/>
    <col min="7" max="7" width="11.5703125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5" spans="1:7" ht="15.75" x14ac:dyDescent="0.2">
      <c r="A5" s="103" t="s">
        <v>176</v>
      </c>
      <c r="B5" s="103"/>
      <c r="C5" s="103"/>
      <c r="D5" s="103"/>
      <c r="E5" s="103"/>
      <c r="F5" s="16"/>
      <c r="G5" s="16"/>
    </row>
    <row r="6" spans="1:7" ht="36.75" customHeight="1" x14ac:dyDescent="0.2">
      <c r="A6" s="111" t="s">
        <v>3</v>
      </c>
      <c r="B6" s="113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14" t="s">
        <v>4</v>
      </c>
      <c r="B7" s="114"/>
      <c r="C7" s="31" t="s">
        <v>5</v>
      </c>
      <c r="D7" s="31" t="s">
        <v>6</v>
      </c>
      <c r="E7" s="31" t="s">
        <v>7</v>
      </c>
      <c r="F7" s="32" t="s">
        <v>8</v>
      </c>
      <c r="G7" s="32" t="s">
        <v>9</v>
      </c>
    </row>
  </sheetData>
  <mergeCells count="3">
    <mergeCell ref="A5:E5"/>
    <mergeCell ref="A6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ED95-6945-4E80-8C96-2F05E4A914E8}">
  <dimension ref="A1:G7"/>
  <sheetViews>
    <sheetView workbookViewId="0">
      <selection activeCell="I6" sqref="I6"/>
    </sheetView>
  </sheetViews>
  <sheetFormatPr defaultRowHeight="12.75" x14ac:dyDescent="0.2"/>
  <cols>
    <col min="1" max="1" width="12.140625" customWidth="1"/>
    <col min="2" max="2" width="31.140625" customWidth="1"/>
    <col min="3" max="3" width="12.140625" bestFit="1" customWidth="1"/>
    <col min="4" max="4" width="13.85546875" customWidth="1"/>
    <col min="5" max="5" width="12.140625" bestFit="1" customWidth="1"/>
    <col min="6" max="6" width="11.28515625" customWidth="1"/>
    <col min="7" max="7" width="11.5703125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3" spans="1:7" x14ac:dyDescent="0.2">
      <c r="A3" t="s">
        <v>2</v>
      </c>
    </row>
    <row r="5" spans="1:7" ht="15.75" x14ac:dyDescent="0.2">
      <c r="A5" s="103" t="s">
        <v>177</v>
      </c>
      <c r="B5" s="103"/>
      <c r="C5" s="103"/>
      <c r="D5" s="103"/>
      <c r="E5" s="103"/>
      <c r="F5" s="16"/>
      <c r="G5" s="16"/>
    </row>
    <row r="6" spans="1:7" ht="36.75" customHeight="1" x14ac:dyDescent="0.2">
      <c r="A6" s="111" t="s">
        <v>20</v>
      </c>
      <c r="B6" s="113"/>
      <c r="C6" s="18" t="s">
        <v>21</v>
      </c>
      <c r="D6" s="3" t="s">
        <v>192</v>
      </c>
      <c r="E6" s="18" t="s">
        <v>212</v>
      </c>
      <c r="F6" s="60" t="s">
        <v>193</v>
      </c>
      <c r="G6" s="61" t="s">
        <v>194</v>
      </c>
    </row>
    <row r="7" spans="1:7" x14ac:dyDescent="0.2">
      <c r="A7" s="114" t="s">
        <v>4</v>
      </c>
      <c r="B7" s="114"/>
      <c r="C7" s="31" t="s">
        <v>5</v>
      </c>
      <c r="D7" s="31" t="s">
        <v>6</v>
      </c>
      <c r="E7" s="31" t="s">
        <v>7</v>
      </c>
      <c r="F7" s="32" t="s">
        <v>8</v>
      </c>
      <c r="G7" s="32" t="s">
        <v>9</v>
      </c>
    </row>
  </sheetData>
  <mergeCells count="3">
    <mergeCell ref="A5:E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Opći dio - sažetak</vt:lpstr>
      <vt:lpstr>Prihodi prema ekonomskoj klas.</vt:lpstr>
      <vt:lpstr>Rashodi prema ekonomskoj klas.</vt:lpstr>
      <vt:lpstr>Prihodi prema izvorima fin.</vt:lpstr>
      <vt:lpstr>Rashodi prema izvorima fin.</vt:lpstr>
      <vt:lpstr>Rashodi prema funkcijskoj klas.</vt:lpstr>
      <vt:lpstr>Primici prema ekonomskoj klas.</vt:lpstr>
      <vt:lpstr>Izdaci prema ekonomskoj klas.</vt:lpstr>
      <vt:lpstr>Primici prema izvorima fin.</vt:lpstr>
      <vt:lpstr>Izdaci prema izvorima fin.</vt:lpstr>
      <vt:lpstr>Posebni dio</vt:lpstr>
      <vt:lpstr>Obrazloženje - opći dio</vt:lpstr>
      <vt:lpstr>Obrazloženje - 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2024-03-13T21:31:17Z</dcterms:created>
  <dcterms:modified xsi:type="dcterms:W3CDTF">2025-03-27T13:03:30Z</dcterms:modified>
</cp:coreProperties>
</file>